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4890" windowHeight="4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<sst xmlns="http://schemas.openxmlformats.org/spreadsheetml/2006/main" count="13" uniqueCount="12">
  <si>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Number of turns</t>
  </si>
  <si>
    <t>Voltage/turn</t>
  </si>
  <si>
    <t>Resistance/turn</t>
  </si>
  <si>
    <t>Voltage output</t>
  </si>
  <si>
    <t>Internal resistance</t>
  </si>
  <si>
    <t>Load resistance</t>
  </si>
  <si>
    <t>Pickup</t>
  </si>
  <si>
    <t>step</t>
  </si>
  <si>
    <t>Frequency</t>
  </si>
  <si>
    <t>f</t>
  </si>
  <si>
    <t>Vcoil</t>
  </si>
  <si>
    <t>PD ratio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</si>
</sst>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&quot;V&quot;"/>
    <numFmt numFmtId="165" formatCode="0.00&quot; Ohms&quot;"/>
    <numFmt numFmtId="166" formatCode="0&quot; Ohms&quot;"/>
    <numFmt numFmtId="167" formatCode="0&quot;Hz&quot;"/>
    <numFmt numFmtId="168" formatCode="0.0000"/>
    <numFmt numFmtId="169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4"/>
      <color indexed="12"/>
      <name val="Arial"/>
      <family val="0"/>
    </font>
    <font>
      <sz val="3.75"/>
      <name val="Arial"/>
      <family val="0"/>
    </font>
    <font>
      <b/>
      <sz val="3.75"/>
      <name val="Arial"/>
      <family val="0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2" borderId="0" xfId="0" applyFont="1" applyFill="1" applyAlignment="1" applyProtection="1">
      <alignment/>
      <protection locked="0"/>
    </xf>
    <xf numFmtId="166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164" fontId="7" fillId="0" borderId="0" xfId="0" applyNumberFormat="1" applyFont="1" applyAlignment="1">
      <alignment horizontal="left"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Voltage from coil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Sheet3!$B$1:$B$72</c:f>
              <c:numCache>
                <c:ptCount val="7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0.6000000000000001</c:v>
                </c:pt>
                <c:pt idx="7">
                  <c:v>0.7000000000000001</c:v>
                </c:pt>
                <c:pt idx="8">
                  <c:v>0.8000000000000002</c:v>
                </c:pt>
                <c:pt idx="9">
                  <c:v>0.9000000000000002</c:v>
                </c:pt>
                <c:pt idx="10">
                  <c:v>1.0000000000000002</c:v>
                </c:pt>
                <c:pt idx="11">
                  <c:v>1.1000000000000003</c:v>
                </c:pt>
                <c:pt idx="12">
                  <c:v>1.2000000000000004</c:v>
                </c:pt>
                <c:pt idx="13">
                  <c:v>1.3000000000000003</c:v>
                </c:pt>
                <c:pt idx="14">
                  <c:v>1.4000000000000004</c:v>
                </c:pt>
                <c:pt idx="15">
                  <c:v>1.5000000000000004</c:v>
                </c:pt>
                <c:pt idx="16">
                  <c:v>1.6000000000000005</c:v>
                </c:pt>
                <c:pt idx="17">
                  <c:v>1.7000000000000006</c:v>
                </c:pt>
                <c:pt idx="18">
                  <c:v>1.8000000000000007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2.4999999999999996</c:v>
                </c:pt>
                <c:pt idx="26">
                  <c:v>2.5999999999999996</c:v>
                </c:pt>
                <c:pt idx="27">
                  <c:v>2.6999999999999993</c:v>
                </c:pt>
                <c:pt idx="28">
                  <c:v>2.799999999999999</c:v>
                </c:pt>
                <c:pt idx="29">
                  <c:v>2.899999999999999</c:v>
                </c:pt>
                <c:pt idx="30">
                  <c:v>2.9999999999999987</c:v>
                </c:pt>
                <c:pt idx="31">
                  <c:v>3.0999999999999988</c:v>
                </c:pt>
                <c:pt idx="32">
                  <c:v>3.1999999999999984</c:v>
                </c:pt>
                <c:pt idx="33">
                  <c:v>3.299999999999998</c:v>
                </c:pt>
                <c:pt idx="34">
                  <c:v>3.399999999999998</c:v>
                </c:pt>
                <c:pt idx="35">
                  <c:v>3.499999999999998</c:v>
                </c:pt>
                <c:pt idx="36">
                  <c:v>3.599999999999998</c:v>
                </c:pt>
                <c:pt idx="37">
                  <c:v>3.6999999999999975</c:v>
                </c:pt>
                <c:pt idx="38">
                  <c:v>3.7999999999999976</c:v>
                </c:pt>
                <c:pt idx="39">
                  <c:v>3.8999999999999972</c:v>
                </c:pt>
                <c:pt idx="40">
                  <c:v>3.9999999999999973</c:v>
                </c:pt>
                <c:pt idx="41">
                  <c:v>4.099999999999998</c:v>
                </c:pt>
                <c:pt idx="42">
                  <c:v>4.199999999999998</c:v>
                </c:pt>
                <c:pt idx="43">
                  <c:v>4.299999999999998</c:v>
                </c:pt>
                <c:pt idx="44">
                  <c:v>4.399999999999999</c:v>
                </c:pt>
                <c:pt idx="45">
                  <c:v>4.499999999999999</c:v>
                </c:pt>
                <c:pt idx="46">
                  <c:v>4.599999999999999</c:v>
                </c:pt>
                <c:pt idx="47">
                  <c:v>4.699999999999999</c:v>
                </c:pt>
                <c:pt idx="48">
                  <c:v>4.8</c:v>
                </c:pt>
                <c:pt idx="49">
                  <c:v>4.8999999999999995</c:v>
                </c:pt>
                <c:pt idx="50">
                  <c:v>5</c:v>
                </c:pt>
                <c:pt idx="51">
                  <c:v>5.1000000000000005</c:v>
                </c:pt>
                <c:pt idx="52">
                  <c:v>5.200000000000001</c:v>
                </c:pt>
                <c:pt idx="53">
                  <c:v>5.300000000000001</c:v>
                </c:pt>
                <c:pt idx="54">
                  <c:v>5.400000000000001</c:v>
                </c:pt>
                <c:pt idx="55">
                  <c:v>5.500000000000002</c:v>
                </c:pt>
                <c:pt idx="56">
                  <c:v>5.600000000000001</c:v>
                </c:pt>
                <c:pt idx="57">
                  <c:v>5.700000000000002</c:v>
                </c:pt>
                <c:pt idx="58">
                  <c:v>5.8000000000000025</c:v>
                </c:pt>
                <c:pt idx="59">
                  <c:v>5.900000000000002</c:v>
                </c:pt>
                <c:pt idx="60">
                  <c:v>6.000000000000003</c:v>
                </c:pt>
                <c:pt idx="61">
                  <c:v>6.100000000000003</c:v>
                </c:pt>
                <c:pt idx="62">
                  <c:v>6.200000000000003</c:v>
                </c:pt>
                <c:pt idx="63">
                  <c:v>6.300000000000003</c:v>
                </c:pt>
                <c:pt idx="64">
                  <c:v>6.400000000000004</c:v>
                </c:pt>
                <c:pt idx="65">
                  <c:v>6.500000000000004</c:v>
                </c:pt>
                <c:pt idx="66">
                  <c:v>6.600000000000004</c:v>
                </c:pt>
                <c:pt idx="67">
                  <c:v>6.700000000000005</c:v>
                </c:pt>
                <c:pt idx="68">
                  <c:v>6.800000000000005</c:v>
                </c:pt>
                <c:pt idx="69">
                  <c:v>6.900000000000005</c:v>
                </c:pt>
                <c:pt idx="70">
                  <c:v>7.000000000000005</c:v>
                </c:pt>
                <c:pt idx="71">
                  <c:v>7.100000000000006</c:v>
                </c:pt>
              </c:numCache>
            </c:numRef>
          </c:xVal>
          <c:yVal>
            <c:numRef>
              <c:f>Sheet3!$C$1:$C$72</c:f>
              <c:numCache>
                <c:ptCount val="72"/>
                <c:pt idx="0">
                  <c:v>0</c:v>
                </c:pt>
                <c:pt idx="1">
                  <c:v>0.6180339887498948</c:v>
                </c:pt>
                <c:pt idx="2">
                  <c:v>1.1755705045849463</c:v>
                </c:pt>
                <c:pt idx="3">
                  <c:v>1.618033988749895</c:v>
                </c:pt>
                <c:pt idx="4">
                  <c:v>1.902113032590307</c:v>
                </c:pt>
                <c:pt idx="5">
                  <c:v>2</c:v>
                </c:pt>
                <c:pt idx="6">
                  <c:v>1.902113032590307</c:v>
                </c:pt>
                <c:pt idx="7">
                  <c:v>1.6180339887498945</c:v>
                </c:pt>
                <c:pt idx="8">
                  <c:v>1.1755705045849456</c:v>
                </c:pt>
                <c:pt idx="9">
                  <c:v>0.6180339887498933</c:v>
                </c:pt>
                <c:pt idx="10">
                  <c:v>-6.431487287184012E-16</c:v>
                </c:pt>
                <c:pt idx="11">
                  <c:v>-0.6180339887498962</c:v>
                </c:pt>
                <c:pt idx="12">
                  <c:v>-1.1755705045849474</c:v>
                </c:pt>
                <c:pt idx="13">
                  <c:v>-1.6180339887498958</c:v>
                </c:pt>
                <c:pt idx="14">
                  <c:v>-1.9021130325903075</c:v>
                </c:pt>
                <c:pt idx="15">
                  <c:v>-2</c:v>
                </c:pt>
                <c:pt idx="16">
                  <c:v>-1.9021130325903062</c:v>
                </c:pt>
                <c:pt idx="17">
                  <c:v>-1.618033988749893</c:v>
                </c:pt>
                <c:pt idx="18">
                  <c:v>-1.1755705045849438</c:v>
                </c:pt>
                <c:pt idx="19">
                  <c:v>-0.6180339887498902</c:v>
                </c:pt>
                <c:pt idx="20">
                  <c:v>1.2862974574368025E-15</c:v>
                </c:pt>
                <c:pt idx="21">
                  <c:v>0.618033988749896</c:v>
                </c:pt>
                <c:pt idx="22">
                  <c:v>1.1755705045849458</c:v>
                </c:pt>
                <c:pt idx="23">
                  <c:v>1.6180339887498945</c:v>
                </c:pt>
                <c:pt idx="24">
                  <c:v>1.9021130325903064</c:v>
                </c:pt>
                <c:pt idx="25">
                  <c:v>2</c:v>
                </c:pt>
                <c:pt idx="26">
                  <c:v>1.9021130325903084</c:v>
                </c:pt>
                <c:pt idx="27">
                  <c:v>1.6180339887498993</c:v>
                </c:pt>
                <c:pt idx="28">
                  <c:v>1.1755705045849525</c:v>
                </c:pt>
                <c:pt idx="29">
                  <c:v>0.6180339887499022</c:v>
                </c:pt>
                <c:pt idx="30">
                  <c:v>7.840516430546174E-15</c:v>
                </c:pt>
                <c:pt idx="31">
                  <c:v>-0.618033988749884</c:v>
                </c:pt>
                <c:pt idx="32">
                  <c:v>-1.175570504584937</c:v>
                </c:pt>
                <c:pt idx="33">
                  <c:v>-1.618033988749888</c:v>
                </c:pt>
                <c:pt idx="34">
                  <c:v>-1.9021130325903035</c:v>
                </c:pt>
                <c:pt idx="35">
                  <c:v>-2</c:v>
                </c:pt>
                <c:pt idx="36">
                  <c:v>-1.9021130325903117</c:v>
                </c:pt>
                <c:pt idx="37">
                  <c:v>-1.6180339887499038</c:v>
                </c:pt>
                <c:pt idx="38">
                  <c:v>-1.1755705045849585</c:v>
                </c:pt>
                <c:pt idx="39">
                  <c:v>-0.6180339887499127</c:v>
                </c:pt>
                <c:pt idx="40">
                  <c:v>-1.51909734791289E-14</c:v>
                </c:pt>
                <c:pt idx="41">
                  <c:v>0.6180339887498804</c:v>
                </c:pt>
                <c:pt idx="42">
                  <c:v>1.1755705045849338</c:v>
                </c:pt>
                <c:pt idx="43">
                  <c:v>1.618033988749888</c:v>
                </c:pt>
                <c:pt idx="44">
                  <c:v>1.9021130325903035</c:v>
                </c:pt>
                <c:pt idx="45">
                  <c:v>2</c:v>
                </c:pt>
                <c:pt idx="46">
                  <c:v>1.9021130325903097</c:v>
                </c:pt>
                <c:pt idx="47">
                  <c:v>1.6180339887498976</c:v>
                </c:pt>
                <c:pt idx="48">
                  <c:v>1.17557050458495</c:v>
                </c:pt>
                <c:pt idx="49">
                  <c:v>0.618033988749896</c:v>
                </c:pt>
                <c:pt idx="50">
                  <c:v>-2.327565223891881E-15</c:v>
                </c:pt>
                <c:pt idx="51">
                  <c:v>-0.618033988749897</c:v>
                </c:pt>
                <c:pt idx="52">
                  <c:v>-1.1755705045849452</c:v>
                </c:pt>
                <c:pt idx="53">
                  <c:v>-1.6180339887499005</c:v>
                </c:pt>
                <c:pt idx="54">
                  <c:v>-1.9021130325903088</c:v>
                </c:pt>
                <c:pt idx="55">
                  <c:v>-2</c:v>
                </c:pt>
                <c:pt idx="56">
                  <c:v>-1.9021130325903053</c:v>
                </c:pt>
                <c:pt idx="57">
                  <c:v>-1.6180339887498851</c:v>
                </c:pt>
                <c:pt idx="58">
                  <c:v>-1.1755705045849358</c:v>
                </c:pt>
                <c:pt idx="59">
                  <c:v>-0.6180339887498794</c:v>
                </c:pt>
                <c:pt idx="60">
                  <c:v>1.274067656931166E-14</c:v>
                </c:pt>
                <c:pt idx="61">
                  <c:v>0.6180339887499103</c:v>
                </c:pt>
                <c:pt idx="62">
                  <c:v>1.1755705045849623</c:v>
                </c:pt>
                <c:pt idx="63">
                  <c:v>1.6180339887499045</c:v>
                </c:pt>
                <c:pt idx="64">
                  <c:v>1.9021130325903133</c:v>
                </c:pt>
                <c:pt idx="65">
                  <c:v>2</c:v>
                </c:pt>
                <c:pt idx="66">
                  <c:v>1.9021130325902988</c:v>
                </c:pt>
                <c:pt idx="67">
                  <c:v>1.6180339887498811</c:v>
                </c:pt>
                <c:pt idx="68">
                  <c:v>1.175570504584919</c:v>
                </c:pt>
                <c:pt idx="69">
                  <c:v>0.618033988749866</c:v>
                </c:pt>
                <c:pt idx="70">
                  <c:v>-3.381192895113294E-14</c:v>
                </c:pt>
                <c:pt idx="71">
                  <c:v>-0.6180339887499237</c:v>
                </c:pt>
              </c:numCache>
            </c:numRef>
          </c:yVal>
          <c:smooth val="0"/>
        </c:ser>
        <c:axId val="59043710"/>
        <c:axId val="61631343"/>
      </c:scatterChart>
      <c:valAx>
        <c:axId val="59043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631343"/>
        <c:crossesAt val="0"/>
        <c:crossBetween val="midCat"/>
        <c:dispUnits/>
      </c:valAx>
      <c:valAx>
        <c:axId val="61631343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43710"/>
        <c:crosses val="autoZero"/>
        <c:crossBetween val="midCat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Voltage at load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Sheet3!$B$1:$B$72</c:f>
              <c:numCache>
                <c:ptCount val="7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0.6000000000000001</c:v>
                </c:pt>
                <c:pt idx="7">
                  <c:v>0.7000000000000001</c:v>
                </c:pt>
                <c:pt idx="8">
                  <c:v>0.8000000000000002</c:v>
                </c:pt>
                <c:pt idx="9">
                  <c:v>0.9000000000000002</c:v>
                </c:pt>
                <c:pt idx="10">
                  <c:v>1.0000000000000002</c:v>
                </c:pt>
                <c:pt idx="11">
                  <c:v>1.1000000000000003</c:v>
                </c:pt>
                <c:pt idx="12">
                  <c:v>1.2000000000000004</c:v>
                </c:pt>
                <c:pt idx="13">
                  <c:v>1.3000000000000003</c:v>
                </c:pt>
                <c:pt idx="14">
                  <c:v>1.4000000000000004</c:v>
                </c:pt>
                <c:pt idx="15">
                  <c:v>1.5000000000000004</c:v>
                </c:pt>
                <c:pt idx="16">
                  <c:v>1.6000000000000005</c:v>
                </c:pt>
                <c:pt idx="17">
                  <c:v>1.7000000000000006</c:v>
                </c:pt>
                <c:pt idx="18">
                  <c:v>1.8000000000000007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2.4999999999999996</c:v>
                </c:pt>
                <c:pt idx="26">
                  <c:v>2.5999999999999996</c:v>
                </c:pt>
                <c:pt idx="27">
                  <c:v>2.6999999999999993</c:v>
                </c:pt>
                <c:pt idx="28">
                  <c:v>2.799999999999999</c:v>
                </c:pt>
                <c:pt idx="29">
                  <c:v>2.899999999999999</c:v>
                </c:pt>
                <c:pt idx="30">
                  <c:v>2.9999999999999987</c:v>
                </c:pt>
                <c:pt idx="31">
                  <c:v>3.0999999999999988</c:v>
                </c:pt>
                <c:pt idx="32">
                  <c:v>3.1999999999999984</c:v>
                </c:pt>
                <c:pt idx="33">
                  <c:v>3.299999999999998</c:v>
                </c:pt>
                <c:pt idx="34">
                  <c:v>3.399999999999998</c:v>
                </c:pt>
                <c:pt idx="35">
                  <c:v>3.499999999999998</c:v>
                </c:pt>
                <c:pt idx="36">
                  <c:v>3.599999999999998</c:v>
                </c:pt>
                <c:pt idx="37">
                  <c:v>3.6999999999999975</c:v>
                </c:pt>
                <c:pt idx="38">
                  <c:v>3.7999999999999976</c:v>
                </c:pt>
                <c:pt idx="39">
                  <c:v>3.8999999999999972</c:v>
                </c:pt>
                <c:pt idx="40">
                  <c:v>3.9999999999999973</c:v>
                </c:pt>
                <c:pt idx="41">
                  <c:v>4.099999999999998</c:v>
                </c:pt>
                <c:pt idx="42">
                  <c:v>4.199999999999998</c:v>
                </c:pt>
                <c:pt idx="43">
                  <c:v>4.299999999999998</c:v>
                </c:pt>
                <c:pt idx="44">
                  <c:v>4.399999999999999</c:v>
                </c:pt>
                <c:pt idx="45">
                  <c:v>4.499999999999999</c:v>
                </c:pt>
                <c:pt idx="46">
                  <c:v>4.599999999999999</c:v>
                </c:pt>
                <c:pt idx="47">
                  <c:v>4.699999999999999</c:v>
                </c:pt>
                <c:pt idx="48">
                  <c:v>4.8</c:v>
                </c:pt>
                <c:pt idx="49">
                  <c:v>4.8999999999999995</c:v>
                </c:pt>
                <c:pt idx="50">
                  <c:v>5</c:v>
                </c:pt>
                <c:pt idx="51">
                  <c:v>5.1000000000000005</c:v>
                </c:pt>
                <c:pt idx="52">
                  <c:v>5.200000000000001</c:v>
                </c:pt>
                <c:pt idx="53">
                  <c:v>5.300000000000001</c:v>
                </c:pt>
                <c:pt idx="54">
                  <c:v>5.400000000000001</c:v>
                </c:pt>
                <c:pt idx="55">
                  <c:v>5.500000000000002</c:v>
                </c:pt>
                <c:pt idx="56">
                  <c:v>5.600000000000001</c:v>
                </c:pt>
                <c:pt idx="57">
                  <c:v>5.700000000000002</c:v>
                </c:pt>
                <c:pt idx="58">
                  <c:v>5.8000000000000025</c:v>
                </c:pt>
                <c:pt idx="59">
                  <c:v>5.900000000000002</c:v>
                </c:pt>
                <c:pt idx="60">
                  <c:v>6.000000000000003</c:v>
                </c:pt>
                <c:pt idx="61">
                  <c:v>6.100000000000003</c:v>
                </c:pt>
                <c:pt idx="62">
                  <c:v>6.200000000000003</c:v>
                </c:pt>
                <c:pt idx="63">
                  <c:v>6.300000000000003</c:v>
                </c:pt>
                <c:pt idx="64">
                  <c:v>6.400000000000004</c:v>
                </c:pt>
                <c:pt idx="65">
                  <c:v>6.500000000000004</c:v>
                </c:pt>
                <c:pt idx="66">
                  <c:v>6.600000000000004</c:v>
                </c:pt>
                <c:pt idx="67">
                  <c:v>6.700000000000005</c:v>
                </c:pt>
                <c:pt idx="68">
                  <c:v>6.800000000000005</c:v>
                </c:pt>
                <c:pt idx="69">
                  <c:v>6.900000000000005</c:v>
                </c:pt>
                <c:pt idx="70">
                  <c:v>7.000000000000005</c:v>
                </c:pt>
                <c:pt idx="71">
                  <c:v>7.100000000000006</c:v>
                </c:pt>
              </c:numCache>
            </c:numRef>
          </c:xVal>
          <c:yVal>
            <c:numRef>
              <c:f>Sheet3!$D$1:$D$72</c:f>
              <c:numCache>
                <c:ptCount val="72"/>
                <c:pt idx="0">
                  <c:v>0</c:v>
                </c:pt>
                <c:pt idx="1">
                  <c:v>0.3090169943749474</c:v>
                </c:pt>
                <c:pt idx="2">
                  <c:v>0.5877852522924731</c:v>
                </c:pt>
                <c:pt idx="3">
                  <c:v>0.8090169943749475</c:v>
                </c:pt>
                <c:pt idx="4">
                  <c:v>0.9510565162951535</c:v>
                </c:pt>
                <c:pt idx="5">
                  <c:v>1</c:v>
                </c:pt>
                <c:pt idx="6">
                  <c:v>0.9510565162951535</c:v>
                </c:pt>
                <c:pt idx="7">
                  <c:v>0.8090169943749472</c:v>
                </c:pt>
                <c:pt idx="8">
                  <c:v>0.5877852522924728</c:v>
                </c:pt>
                <c:pt idx="9">
                  <c:v>0.3090169943749467</c:v>
                </c:pt>
                <c:pt idx="10">
                  <c:v>-3.215743643592006E-16</c:v>
                </c:pt>
                <c:pt idx="11">
                  <c:v>-0.3090169943749481</c:v>
                </c:pt>
                <c:pt idx="12">
                  <c:v>-0.5877852522924737</c:v>
                </c:pt>
                <c:pt idx="13">
                  <c:v>-0.8090169943749479</c:v>
                </c:pt>
                <c:pt idx="14">
                  <c:v>-0.9510565162951538</c:v>
                </c:pt>
                <c:pt idx="15">
                  <c:v>-1</c:v>
                </c:pt>
                <c:pt idx="16">
                  <c:v>-0.9510565162951531</c:v>
                </c:pt>
                <c:pt idx="17">
                  <c:v>-0.8090169943749465</c:v>
                </c:pt>
                <c:pt idx="18">
                  <c:v>-0.5877852522924719</c:v>
                </c:pt>
                <c:pt idx="19">
                  <c:v>-0.3090169943749451</c:v>
                </c:pt>
                <c:pt idx="20">
                  <c:v>6.431487287184012E-16</c:v>
                </c:pt>
                <c:pt idx="21">
                  <c:v>0.309016994374948</c:v>
                </c:pt>
                <c:pt idx="22">
                  <c:v>0.5877852522924729</c:v>
                </c:pt>
                <c:pt idx="23">
                  <c:v>0.8090169943749472</c:v>
                </c:pt>
                <c:pt idx="24">
                  <c:v>0.9510565162951532</c:v>
                </c:pt>
                <c:pt idx="25">
                  <c:v>1</c:v>
                </c:pt>
                <c:pt idx="26">
                  <c:v>0.9510565162951542</c:v>
                </c:pt>
                <c:pt idx="27">
                  <c:v>0.8090169943749497</c:v>
                </c:pt>
                <c:pt idx="28">
                  <c:v>0.5877852522924762</c:v>
                </c:pt>
                <c:pt idx="29">
                  <c:v>0.3090169943749511</c:v>
                </c:pt>
                <c:pt idx="30">
                  <c:v>3.920258215273087E-15</c:v>
                </c:pt>
                <c:pt idx="31">
                  <c:v>-0.309016994374942</c:v>
                </c:pt>
                <c:pt idx="32">
                  <c:v>-0.5877852522924685</c:v>
                </c:pt>
                <c:pt idx="33">
                  <c:v>-0.809016994374944</c:v>
                </c:pt>
                <c:pt idx="34">
                  <c:v>-0.9510565162951518</c:v>
                </c:pt>
                <c:pt idx="35">
                  <c:v>-1</c:v>
                </c:pt>
                <c:pt idx="36">
                  <c:v>-0.9510565162951559</c:v>
                </c:pt>
                <c:pt idx="37">
                  <c:v>-0.8090169943749519</c:v>
                </c:pt>
                <c:pt idx="38">
                  <c:v>-0.5877852522924792</c:v>
                </c:pt>
                <c:pt idx="39">
                  <c:v>-0.30901699437495633</c:v>
                </c:pt>
                <c:pt idx="40">
                  <c:v>-7.59548673956445E-15</c:v>
                </c:pt>
                <c:pt idx="41">
                  <c:v>0.3090169943749402</c:v>
                </c:pt>
                <c:pt idx="42">
                  <c:v>0.5877852522924669</c:v>
                </c:pt>
                <c:pt idx="43">
                  <c:v>0.809016994374944</c:v>
                </c:pt>
                <c:pt idx="44">
                  <c:v>0.9510565162951518</c:v>
                </c:pt>
                <c:pt idx="45">
                  <c:v>1</c:v>
                </c:pt>
                <c:pt idx="46">
                  <c:v>0.9510565162951549</c:v>
                </c:pt>
                <c:pt idx="47">
                  <c:v>0.8090169943749488</c:v>
                </c:pt>
                <c:pt idx="48">
                  <c:v>0.587785252292475</c:v>
                </c:pt>
                <c:pt idx="49">
                  <c:v>0.309016994374948</c:v>
                </c:pt>
                <c:pt idx="50">
                  <c:v>-1.1637826119459405E-15</c:v>
                </c:pt>
                <c:pt idx="51">
                  <c:v>-0.3090169943749485</c:v>
                </c:pt>
                <c:pt idx="52">
                  <c:v>-0.5877852522924726</c:v>
                </c:pt>
                <c:pt idx="53">
                  <c:v>-0.8090169943749502</c:v>
                </c:pt>
                <c:pt idx="54">
                  <c:v>-0.9510565162951544</c:v>
                </c:pt>
                <c:pt idx="55">
                  <c:v>-1</c:v>
                </c:pt>
                <c:pt idx="56">
                  <c:v>-0.9510565162951526</c:v>
                </c:pt>
                <c:pt idx="57">
                  <c:v>-0.8090169943749426</c:v>
                </c:pt>
                <c:pt idx="58">
                  <c:v>-0.5877852522924679</c:v>
                </c:pt>
                <c:pt idx="59">
                  <c:v>-0.3090169943749397</c:v>
                </c:pt>
                <c:pt idx="60">
                  <c:v>6.37033828465583E-15</c:v>
                </c:pt>
                <c:pt idx="61">
                  <c:v>0.30901699437495517</c:v>
                </c:pt>
                <c:pt idx="62">
                  <c:v>0.5877852522924811</c:v>
                </c:pt>
                <c:pt idx="63">
                  <c:v>0.8090169943749522</c:v>
                </c:pt>
                <c:pt idx="64">
                  <c:v>0.9510565162951566</c:v>
                </c:pt>
                <c:pt idx="65">
                  <c:v>1</c:v>
                </c:pt>
                <c:pt idx="66">
                  <c:v>0.9510565162951494</c:v>
                </c:pt>
                <c:pt idx="67">
                  <c:v>0.8090169943749406</c:v>
                </c:pt>
                <c:pt idx="68">
                  <c:v>0.5877852522924595</c:v>
                </c:pt>
                <c:pt idx="69">
                  <c:v>0.309016994374933</c:v>
                </c:pt>
                <c:pt idx="70">
                  <c:v>-1.690596447556647E-14</c:v>
                </c:pt>
                <c:pt idx="71">
                  <c:v>-0.30901699437496183</c:v>
                </c:pt>
              </c:numCache>
            </c:numRef>
          </c:yVal>
          <c:smooth val="0"/>
        </c:ser>
        <c:axId val="17811176"/>
        <c:axId val="26082857"/>
      </c:scatterChart>
      <c:valAx>
        <c:axId val="17811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082857"/>
        <c:crossesAt val="0"/>
        <c:crossBetween val="midCat"/>
        <c:dispUnits/>
      </c:valAx>
      <c:valAx>
        <c:axId val="26082857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811176"/>
        <c:crosses val="autoZero"/>
        <c:crossBetween val="midCat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Sheet3!$B$1:$B$72</c:f>
              <c:numCache/>
            </c:numRef>
          </c:xVal>
          <c:yVal>
            <c:numRef>
              <c:f>Sheet3!$C$1:$C$72</c:f>
              <c:numCache>
                <c:ptCount val="72"/>
                <c:pt idx="0">
                  <c:v>0</c:v>
                </c:pt>
                <c:pt idx="1">
                  <c:v>0.23694658017560427</c:v>
                </c:pt>
                <c:pt idx="2">
                  <c:v>0.47055564433465874</c:v>
                </c:pt>
                <c:pt idx="3">
                  <c:v>0.6975366871123498</c:v>
                </c:pt>
                <c:pt idx="4">
                  <c:v>0.9146925622778171</c:v>
                </c:pt>
                <c:pt idx="5">
                  <c:v>1.118964516204334</c:v>
                </c:pt>
                <c:pt idx="6">
                  <c:v>1.3074752720075644</c:v>
                </c:pt>
                <c:pt idx="7">
                  <c:v>1.4775695574893664</c:v>
                </c:pt>
                <c:pt idx="8">
                  <c:v>1.6268515060299367</c:v>
                </c:pt>
                <c:pt idx="9">
                  <c:v>1.7532184036172542</c:v>
                </c:pt>
                <c:pt idx="10">
                  <c:v>1.8548903066693228</c:v>
                </c:pt>
                <c:pt idx="11">
                  <c:v>1.930435113466768</c:v>
                </c:pt>
                <c:pt idx="12">
                  <c:v>1.9787887360515926</c:v>
                </c:pt>
                <c:pt idx="13">
                  <c:v>1.999270088460388</c:v>
                </c:pt>
                <c:pt idx="14">
                  <c:v>1.9915906801749366</c:v>
                </c:pt>
                <c:pt idx="15">
                  <c:v>1.9558586796614434</c:v>
                </c:pt>
                <c:pt idx="16">
                  <c:v>1.8925773907613435</c:v>
                </c:pt>
                <c:pt idx="17">
                  <c:v>1.8026381633945026</c:v>
                </c:pt>
                <c:pt idx="18">
                  <c:v>1.6873078384312572</c:v>
                </c:pt>
                <c:pt idx="19">
                  <c:v>1.5482109035788085</c:v>
                </c:pt>
                <c:pt idx="20">
                  <c:v>1.3873066116256092</c:v>
                </c:pt>
                <c:pt idx="21">
                  <c:v>1.2068613833451813</c:v>
                </c:pt>
                <c:pt idx="22">
                  <c:v>1.0094168837788602</c:v>
                </c:pt>
                <c:pt idx="23">
                  <c:v>0.7977542215596276</c:v>
                </c:pt>
                <c:pt idx="24">
                  <c:v>0.5748547755482336</c:v>
                </c:pt>
                <c:pt idx="25">
                  <c:v>0.34385820055882005</c:v>
                </c:pt>
                <c:pt idx="26">
                  <c:v>0.10801820368529849</c:v>
                </c:pt>
                <c:pt idx="27">
                  <c:v>-0.1293432858580519</c:v>
                </c:pt>
                <c:pt idx="28">
                  <c:v>-0.36488290784009764</c:v>
                </c:pt>
                <c:pt idx="29">
                  <c:v>-0.5952829639833832</c:v>
                </c:pt>
                <c:pt idx="30">
                  <c:v>-0.8172981494726954</c:v>
                </c:pt>
                <c:pt idx="31">
                  <c:v>-1.0278012647639898</c:v>
                </c:pt>
                <c:pt idx="32">
                  <c:v>-1.2238272638190528</c:v>
                </c:pt>
                <c:pt idx="33">
                  <c:v>-1.4026150183235535</c:v>
                </c:pt>
                <c:pt idx="34">
                  <c:v>-1.5616462096177361</c:v>
                </c:pt>
                <c:pt idx="35">
                  <c:v>-1.69868080052663</c:v>
                </c:pt>
                <c:pt idx="36">
                  <c:v>-1.8117885874505855</c:v>
                </c:pt>
                <c:pt idx="37">
                  <c:v>-1.8993763882884922</c:v>
                </c:pt>
                <c:pt idx="38">
                  <c:v>-1.9602104832376226</c:v>
                </c:pt>
                <c:pt idx="39">
                  <c:v>-1.9934339923797504</c:v>
                </c:pt>
                <c:pt idx="40">
                  <c:v>-1.9985789452811789</c:v>
                </c:pt>
                <c:pt idx="41">
                  <c:v>-1.9755728726000823</c:v>
                </c:pt>
                <c:pt idx="42">
                  <c:v>-1.9247398268549412</c:v>
                </c:pt>
                <c:pt idx="43">
                  <c:v>-1.8467958179760047</c:v>
                </c:pt>
                <c:pt idx="44">
                  <c:v>-1.7428387279324271</c:v>
                </c:pt>
                <c:pt idx="45">
                  <c:v>-1.6143328464928022</c:v>
                </c:pt>
                <c:pt idx="46">
                  <c:v>-1.4630882459409666</c:v>
                </c:pt>
                <c:pt idx="47">
                  <c:v>-1.2912352852649405</c:v>
                </c:pt>
                <c:pt idx="48">
                  <c:v>-1.1011946029408046</c:v>
                </c:pt>
                <c:pt idx="49">
                  <c:v>-0.8956430209787434</c:v>
                </c:pt>
                <c:pt idx="50">
                  <c:v>-0.6774758404905828</c:v>
                </c:pt>
                <c:pt idx="51">
                  <c:v>-0.4497660598653486</c:v>
                </c:pt>
                <c:pt idx="52">
                  <c:v>-0.2157210899861138</c:v>
                </c:pt>
                <c:pt idx="53">
                  <c:v>0.021362423823164174</c:v>
                </c:pt>
                <c:pt idx="54">
                  <c:v>0.25814503676436584</c:v>
                </c:pt>
                <c:pt idx="55">
                  <c:v>0.49129154238485495</c:v>
                </c:pt>
                <c:pt idx="56">
                  <c:v>0.717517950697802</c:v>
                </c:pt>
                <c:pt idx="57">
                  <c:v>0.933637744891901</c:v>
                </c:pt>
                <c:pt idx="58">
                  <c:v>1.1366067650806373</c:v>
                </c:pt>
                <c:pt idx="59">
                  <c:v>1.323566086880126</c:v>
                </c:pt>
                <c:pt idx="60">
                  <c:v>1.4918822908483675</c:v>
                </c:pt>
                <c:pt idx="61">
                  <c:v>1.6391845555699536</c:v>
                </c:pt>
                <c:pt idx="62">
                  <c:v>1.7633980519107437</c:v>
                </c:pt>
                <c:pt idx="63">
                  <c:v>1.8627731680670934</c:v>
                </c:pt>
                <c:pt idx="64">
                  <c:v>1.9359101537595398</c:v>
                </c:pt>
                <c:pt idx="65">
                  <c:v>1.9817788364446787</c:v>
                </c:pt>
                <c:pt idx="66">
                  <c:v>1.9997331318320908</c:v>
                </c:pt>
                <c:pt idx="67">
                  <c:v>1.9895201443181478</c:v>
                </c:pt>
                <c:pt idx="68">
                  <c:v>1.9512837291523293</c:v>
                </c:pt>
                <c:pt idx="69">
                  <c:v>1.8855624661610961</c:v>
                </c:pt>
                <c:pt idx="70">
                  <c:v>1.7932820735704658</c:v>
                </c:pt>
                <c:pt idx="71">
                  <c:v>1.675742368782559</c:v>
                </c:pt>
              </c:numCache>
            </c:numRef>
          </c:yVal>
          <c:smooth val="0"/>
        </c:ser>
        <c:axId val="33419122"/>
        <c:axId val="32336643"/>
      </c:scatterChart>
      <c:valAx>
        <c:axId val="3341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36643"/>
        <c:crosses val="autoZero"/>
        <c:crossBetween val="midCat"/>
        <c:dispUnits/>
      </c:valAx>
      <c:valAx>
        <c:axId val="32336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191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Sheet3!$B$1:$B$72</c:f>
              <c:numCache/>
            </c:numRef>
          </c:xVal>
          <c:yVal>
            <c:numRef>
              <c:f>Sheet3!$D$1:$D$72</c:f>
              <c:numCache>
                <c:ptCount val="72"/>
                <c:pt idx="0">
                  <c:v>0</c:v>
                </c:pt>
                <c:pt idx="1">
                  <c:v>0.16924755726828877</c:v>
                </c:pt>
                <c:pt idx="2">
                  <c:v>0.33611117452475625</c:v>
                </c:pt>
                <c:pt idx="3">
                  <c:v>0.4982404907945356</c:v>
                </c:pt>
                <c:pt idx="4">
                  <c:v>0.6533518301984408</c:v>
                </c:pt>
                <c:pt idx="5">
                  <c:v>0.7992603687173815</c:v>
                </c:pt>
                <c:pt idx="6">
                  <c:v>0.9339109085768318</c:v>
                </c:pt>
                <c:pt idx="7">
                  <c:v>1.055406826778119</c:v>
                </c:pt>
                <c:pt idx="8">
                  <c:v>1.1620367900213833</c:v>
                </c:pt>
                <c:pt idx="9">
                  <c:v>1.2522988597266103</c:v>
                </c:pt>
                <c:pt idx="10">
                  <c:v>1.3249216476209449</c:v>
                </c:pt>
                <c:pt idx="11">
                  <c:v>1.3788822239048344</c:v>
                </c:pt>
                <c:pt idx="12">
                  <c:v>1.4134205257511376</c:v>
                </c:pt>
                <c:pt idx="13">
                  <c:v>1.4280500631859914</c:v>
                </c:pt>
                <c:pt idx="14">
                  <c:v>1.4225647715535261</c:v>
                </c:pt>
                <c:pt idx="15">
                  <c:v>1.3970419140438881</c:v>
                </c:pt>
                <c:pt idx="16">
                  <c:v>1.3518409934009596</c:v>
                </c:pt>
                <c:pt idx="17">
                  <c:v>1.2875986881389305</c:v>
                </c:pt>
                <c:pt idx="18">
                  <c:v>1.2052198845937552</c:v>
                </c:pt>
                <c:pt idx="19">
                  <c:v>1.1058649311277204</c:v>
                </c:pt>
                <c:pt idx="20">
                  <c:v>0.9909332940182923</c:v>
                </c:pt>
                <c:pt idx="21">
                  <c:v>0.8620438452465581</c:v>
                </c:pt>
                <c:pt idx="22">
                  <c:v>0.721012059842043</c:v>
                </c:pt>
                <c:pt idx="23">
                  <c:v>0.5698244439711626</c:v>
                </c:pt>
                <c:pt idx="24">
                  <c:v>0.41061055396302404</c:v>
                </c:pt>
                <c:pt idx="25">
                  <c:v>0.24561300039915718</c:v>
                </c:pt>
                <c:pt idx="26">
                  <c:v>0.0771558597752132</c:v>
                </c:pt>
                <c:pt idx="27">
                  <c:v>-0.09238806132717994</c:v>
                </c:pt>
                <c:pt idx="28">
                  <c:v>-0.2606306484572126</c:v>
                </c:pt>
                <c:pt idx="29">
                  <c:v>-0.425202117130988</c:v>
                </c:pt>
                <c:pt idx="30">
                  <c:v>-0.5837843924804967</c:v>
                </c:pt>
                <c:pt idx="31">
                  <c:v>-0.7341437605457071</c:v>
                </c:pt>
                <c:pt idx="32">
                  <c:v>-0.8741623312993234</c:v>
                </c:pt>
                <c:pt idx="33">
                  <c:v>-1.0018678702311097</c:v>
                </c:pt>
                <c:pt idx="34">
                  <c:v>-1.115461578298383</c:v>
                </c:pt>
                <c:pt idx="35">
                  <c:v>-1.2133434289475928</c:v>
                </c:pt>
                <c:pt idx="36">
                  <c:v>-1.2941347053218468</c:v>
                </c:pt>
                <c:pt idx="37">
                  <c:v>-1.356697420206066</c:v>
                </c:pt>
                <c:pt idx="38">
                  <c:v>-1.4001503451697304</c:v>
                </c:pt>
                <c:pt idx="39">
                  <c:v>-1.4238814231283932</c:v>
                </c:pt>
                <c:pt idx="40">
                  <c:v>-1.4275563894865564</c:v>
                </c:pt>
                <c:pt idx="41">
                  <c:v>-1.4111234804286303</c:v>
                </c:pt>
                <c:pt idx="42">
                  <c:v>-1.3748141620392438</c:v>
                </c:pt>
                <c:pt idx="43">
                  <c:v>-1.3191398699828605</c:v>
                </c:pt>
                <c:pt idx="44">
                  <c:v>-1.2448848056660193</c:v>
                </c:pt>
                <c:pt idx="45">
                  <c:v>-1.1530948903520015</c:v>
                </c:pt>
                <c:pt idx="46">
                  <c:v>-1.0450630328149761</c:v>
                </c:pt>
                <c:pt idx="47">
                  <c:v>-0.9223109180463861</c:v>
                </c:pt>
                <c:pt idx="48">
                  <c:v>-0.7865675735291462</c:v>
                </c:pt>
                <c:pt idx="49">
                  <c:v>-0.6397450149848167</c:v>
                </c:pt>
                <c:pt idx="50">
                  <c:v>-0.48391131463613063</c:v>
                </c:pt>
                <c:pt idx="51">
                  <c:v>-0.32126147133239186</c:v>
                </c:pt>
                <c:pt idx="52">
                  <c:v>-0.15408649284722414</c:v>
                </c:pt>
                <c:pt idx="53">
                  <c:v>0.015258874159402983</c:v>
                </c:pt>
                <c:pt idx="54">
                  <c:v>0.18438931197454703</c:v>
                </c:pt>
                <c:pt idx="55">
                  <c:v>0.3509225302748964</c:v>
                </c:pt>
                <c:pt idx="56">
                  <c:v>0.5125128219270014</c:v>
                </c:pt>
                <c:pt idx="57">
                  <c:v>0.666884103494215</c:v>
                </c:pt>
                <c:pt idx="58">
                  <c:v>0.811861975057598</c:v>
                </c:pt>
                <c:pt idx="59">
                  <c:v>0.9454043477715186</c:v>
                </c:pt>
                <c:pt idx="60">
                  <c:v>1.065630207748834</c:v>
                </c:pt>
                <c:pt idx="61">
                  <c:v>1.1708461111213955</c:v>
                </c:pt>
                <c:pt idx="62">
                  <c:v>1.2595700370791028</c:v>
                </c:pt>
                <c:pt idx="63">
                  <c:v>1.3305522629050668</c:v>
                </c:pt>
                <c:pt idx="64">
                  <c:v>1.3827929669710999</c:v>
                </c:pt>
                <c:pt idx="65">
                  <c:v>1.4155563117461991</c:v>
                </c:pt>
                <c:pt idx="66">
                  <c:v>1.4283808084514935</c:v>
                </c:pt>
                <c:pt idx="67">
                  <c:v>1.4210858173701055</c:v>
                </c:pt>
                <c:pt idx="68">
                  <c:v>1.3937740922516637</c:v>
                </c:pt>
                <c:pt idx="69">
                  <c:v>1.3468303329722116</c:v>
                </c:pt>
                <c:pt idx="70">
                  <c:v>1.280915766836047</c:v>
                </c:pt>
                <c:pt idx="71">
                  <c:v>1.1969588348446851</c:v>
                </c:pt>
              </c:numCache>
            </c:numRef>
          </c:yVal>
          <c:smooth val="0"/>
        </c:ser>
        <c:axId val="22594332"/>
        <c:axId val="2022397"/>
      </c:scatterChart>
      <c:valAx>
        <c:axId val="2259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2397"/>
        <c:crosses val="autoZero"/>
        <c:crossBetween val="midCat"/>
        <c:dispUnits/>
      </c:valAx>
      <c:valAx>
        <c:axId val="2022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943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9525</xdr:rowOff>
    </xdr:from>
    <xdr:to>
      <xdr:col>2</xdr:col>
      <xdr:colOff>533400</xdr:colOff>
      <xdr:row>20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28825"/>
          <a:ext cx="26955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371475</xdr:colOff>
      <xdr:row>56</xdr:row>
      <xdr:rowOff>28575</xdr:rowOff>
    </xdr:from>
    <xdr:to>
      <xdr:col>15</xdr:col>
      <xdr:colOff>371475</xdr:colOff>
      <xdr:row>60</xdr:row>
      <xdr:rowOff>104775</xdr:rowOff>
    </xdr:to>
    <xdr:sp>
      <xdr:nvSpPr>
        <xdr:cNvPr id="2" name="AutoShape 2"/>
        <xdr:cNvSpPr>
          <a:spLocks/>
        </xdr:cNvSpPr>
      </xdr:nvSpPr>
      <xdr:spPr>
        <a:xfrm flipV="1">
          <a:off x="10877550" y="9563100"/>
          <a:ext cx="0" cy="723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</xdr:row>
      <xdr:rowOff>66675</xdr:rowOff>
    </xdr:from>
    <xdr:to>
      <xdr:col>8</xdr:col>
      <xdr:colOff>581025</xdr:colOff>
      <xdr:row>20</xdr:row>
      <xdr:rowOff>19050</xdr:rowOff>
    </xdr:to>
    <xdr:grpSp>
      <xdr:nvGrpSpPr>
        <xdr:cNvPr id="3" name="Group 3"/>
        <xdr:cNvGrpSpPr>
          <a:grpSpLocks/>
        </xdr:cNvGrpSpPr>
      </xdr:nvGrpSpPr>
      <xdr:grpSpPr>
        <a:xfrm>
          <a:off x="3800475" y="295275"/>
          <a:ext cx="2876550" cy="3429000"/>
          <a:chOff x="385" y="1207"/>
          <a:chExt cx="1769" cy="1906"/>
        </a:xfrm>
        <a:solidFill>
          <a:srgbClr val="FFFFFF"/>
        </a:solidFill>
      </xdr:grpSpPr>
      <xdr:sp>
        <xdr:nvSpPr>
          <xdr:cNvPr id="4" name="AutoShape 4"/>
          <xdr:cNvSpPr>
            <a:spLocks/>
          </xdr:cNvSpPr>
        </xdr:nvSpPr>
        <xdr:spPr>
          <a:xfrm rot="16200000">
            <a:off x="753" y="1479"/>
            <a:ext cx="181" cy="453"/>
          </a:xfrm>
          <a:prstGeom prst="rect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612" y="2387"/>
            <a:ext cx="453" cy="454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" name="Group 6"/>
          <xdr:cNvGrpSpPr>
            <a:grpSpLocks/>
          </xdr:cNvGrpSpPr>
        </xdr:nvGrpSpPr>
        <xdr:grpSpPr>
          <a:xfrm>
            <a:off x="702" y="2523"/>
            <a:ext cx="273" cy="227"/>
            <a:chOff x="2424" y="1979"/>
            <a:chExt cx="901" cy="453"/>
          </a:xfrm>
          <a:solidFill>
            <a:srgbClr val="FFFFFF"/>
          </a:solidFill>
        </xdr:grpSpPr>
        <xdr:grpSp>
          <xdr:nvGrpSpPr>
            <xdr:cNvPr id="7" name="Group 7"/>
            <xdr:cNvGrpSpPr>
              <a:grpSpLocks/>
            </xdr:cNvGrpSpPr>
          </xdr:nvGrpSpPr>
          <xdr:grpSpPr>
            <a:xfrm>
              <a:off x="2424" y="1979"/>
              <a:ext cx="675" cy="453"/>
              <a:chOff x="2424" y="1979"/>
              <a:chExt cx="675" cy="453"/>
            </a:xfrm>
            <a:solidFill>
              <a:srgbClr val="FFFFFF"/>
            </a:solidFill>
          </xdr:grpSpPr>
          <xdr:sp>
            <xdr:nvSpPr>
              <xdr:cNvPr id="8" name="AutoShape 8"/>
              <xdr:cNvSpPr>
                <a:spLocks/>
              </xdr:cNvSpPr>
            </xdr:nvSpPr>
            <xdr:spPr>
              <a:xfrm>
                <a:off x="2424" y="2207"/>
                <a:ext cx="227" cy="225"/>
              </a:xfrm>
              <a:custGeom>
                <a:pathLst>
                  <a:path h="309" w="157">
                    <a:moveTo>
                      <a:pt x="0" y="0"/>
                    </a:moveTo>
                    <a:lnTo>
                      <a:pt x="10" y="23"/>
                    </a:lnTo>
                    <a:lnTo>
                      <a:pt x="18" y="52"/>
                    </a:lnTo>
                    <a:lnTo>
                      <a:pt x="26" y="76"/>
                    </a:lnTo>
                    <a:lnTo>
                      <a:pt x="34" y="104"/>
                    </a:lnTo>
                    <a:lnTo>
                      <a:pt x="44" y="130"/>
                    </a:lnTo>
                    <a:lnTo>
                      <a:pt x="52" y="153"/>
                    </a:lnTo>
                    <a:lnTo>
                      <a:pt x="60" y="176"/>
                    </a:lnTo>
                    <a:lnTo>
                      <a:pt x="70" y="198"/>
                    </a:lnTo>
                    <a:lnTo>
                      <a:pt x="78" y="216"/>
                    </a:lnTo>
                    <a:lnTo>
                      <a:pt x="87" y="235"/>
                    </a:lnTo>
                    <a:lnTo>
                      <a:pt x="95" y="252"/>
                    </a:lnTo>
                    <a:lnTo>
                      <a:pt x="104" y="266"/>
                    </a:lnTo>
                    <a:lnTo>
                      <a:pt x="112" y="278"/>
                    </a:lnTo>
                    <a:lnTo>
                      <a:pt x="121" y="289"/>
                    </a:lnTo>
                    <a:lnTo>
                      <a:pt x="130" y="297"/>
                    </a:lnTo>
                    <a:lnTo>
                      <a:pt x="138" y="303"/>
                    </a:lnTo>
                    <a:lnTo>
                      <a:pt x="148" y="307"/>
                    </a:lnTo>
                    <a:lnTo>
                      <a:pt x="156" y="308"/>
                    </a:lnTo>
                  </a:path>
                </a:pathLst>
              </a:custGeom>
              <a:noFill/>
              <a:ln w="31448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AutoShape 9"/>
              <xdr:cNvSpPr>
                <a:spLocks/>
              </xdr:cNvSpPr>
            </xdr:nvSpPr>
            <xdr:spPr>
              <a:xfrm>
                <a:off x="2649" y="2207"/>
                <a:ext cx="226" cy="225"/>
              </a:xfrm>
              <a:custGeom>
                <a:pathLst>
                  <a:path h="309" w="155">
                    <a:moveTo>
                      <a:pt x="154" y="0"/>
                    </a:moveTo>
                    <a:lnTo>
                      <a:pt x="146" y="23"/>
                    </a:lnTo>
                    <a:lnTo>
                      <a:pt x="136" y="52"/>
                    </a:lnTo>
                    <a:lnTo>
                      <a:pt x="128" y="76"/>
                    </a:lnTo>
                    <a:lnTo>
                      <a:pt x="120" y="104"/>
                    </a:lnTo>
                    <a:lnTo>
                      <a:pt x="112" y="130"/>
                    </a:lnTo>
                    <a:lnTo>
                      <a:pt x="102" y="153"/>
                    </a:lnTo>
                    <a:lnTo>
                      <a:pt x="94" y="176"/>
                    </a:lnTo>
                    <a:lnTo>
                      <a:pt x="85" y="198"/>
                    </a:lnTo>
                    <a:lnTo>
                      <a:pt x="77" y="216"/>
                    </a:lnTo>
                    <a:lnTo>
                      <a:pt x="69" y="235"/>
                    </a:lnTo>
                    <a:lnTo>
                      <a:pt x="60" y="252"/>
                    </a:lnTo>
                    <a:lnTo>
                      <a:pt x="51" y="266"/>
                    </a:lnTo>
                    <a:lnTo>
                      <a:pt x="42" y="278"/>
                    </a:lnTo>
                    <a:lnTo>
                      <a:pt x="34" y="289"/>
                    </a:lnTo>
                    <a:lnTo>
                      <a:pt x="25" y="297"/>
                    </a:lnTo>
                    <a:lnTo>
                      <a:pt x="16" y="303"/>
                    </a:lnTo>
                    <a:lnTo>
                      <a:pt x="8" y="307"/>
                    </a:lnTo>
                    <a:lnTo>
                      <a:pt x="0" y="308"/>
                    </a:lnTo>
                  </a:path>
                </a:pathLst>
              </a:custGeom>
              <a:noFill/>
              <a:ln w="31448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" name="AutoShape 10"/>
              <xdr:cNvSpPr>
                <a:spLocks/>
              </xdr:cNvSpPr>
            </xdr:nvSpPr>
            <xdr:spPr>
              <a:xfrm>
                <a:off x="2873" y="1979"/>
                <a:ext cx="226" cy="228"/>
              </a:xfrm>
              <a:custGeom>
                <a:pathLst>
                  <a:path h="313" w="156">
                    <a:moveTo>
                      <a:pt x="0" y="312"/>
                    </a:moveTo>
                    <a:lnTo>
                      <a:pt x="9" y="284"/>
                    </a:lnTo>
                    <a:lnTo>
                      <a:pt x="17" y="256"/>
                    </a:lnTo>
                    <a:lnTo>
                      <a:pt x="25" y="232"/>
                    </a:lnTo>
                    <a:lnTo>
                      <a:pt x="34" y="205"/>
                    </a:lnTo>
                    <a:lnTo>
                      <a:pt x="44" y="180"/>
                    </a:lnTo>
                    <a:lnTo>
                      <a:pt x="52" y="155"/>
                    </a:lnTo>
                    <a:lnTo>
                      <a:pt x="60" y="132"/>
                    </a:lnTo>
                    <a:lnTo>
                      <a:pt x="70" y="113"/>
                    </a:lnTo>
                    <a:lnTo>
                      <a:pt x="78" y="92"/>
                    </a:lnTo>
                    <a:lnTo>
                      <a:pt x="86" y="73"/>
                    </a:lnTo>
                    <a:lnTo>
                      <a:pt x="94" y="58"/>
                    </a:lnTo>
                    <a:lnTo>
                      <a:pt x="103" y="43"/>
                    </a:lnTo>
                    <a:lnTo>
                      <a:pt x="112" y="30"/>
                    </a:lnTo>
                    <a:lnTo>
                      <a:pt x="120" y="19"/>
                    </a:lnTo>
                    <a:lnTo>
                      <a:pt x="129" y="12"/>
                    </a:lnTo>
                    <a:lnTo>
                      <a:pt x="138" y="6"/>
                    </a:lnTo>
                    <a:lnTo>
                      <a:pt x="147" y="3"/>
                    </a:lnTo>
                    <a:lnTo>
                      <a:pt x="155" y="0"/>
                    </a:lnTo>
                  </a:path>
                </a:pathLst>
              </a:custGeom>
              <a:noFill/>
              <a:ln w="31448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1" name="AutoShape 11"/>
            <xdr:cNvSpPr>
              <a:spLocks/>
            </xdr:cNvSpPr>
          </xdr:nvSpPr>
          <xdr:spPr>
            <a:xfrm>
              <a:off x="3099" y="1979"/>
              <a:ext cx="226" cy="228"/>
            </a:xfrm>
            <a:custGeom>
              <a:pathLst>
                <a:path h="313" w="155">
                  <a:moveTo>
                    <a:pt x="154" y="312"/>
                  </a:moveTo>
                  <a:lnTo>
                    <a:pt x="147" y="284"/>
                  </a:lnTo>
                  <a:lnTo>
                    <a:pt x="138" y="256"/>
                  </a:lnTo>
                  <a:lnTo>
                    <a:pt x="129" y="232"/>
                  </a:lnTo>
                  <a:lnTo>
                    <a:pt x="120" y="205"/>
                  </a:lnTo>
                  <a:lnTo>
                    <a:pt x="112" y="180"/>
                  </a:lnTo>
                  <a:lnTo>
                    <a:pt x="103" y="155"/>
                  </a:lnTo>
                  <a:lnTo>
                    <a:pt x="95" y="132"/>
                  </a:lnTo>
                  <a:lnTo>
                    <a:pt x="86" y="113"/>
                  </a:lnTo>
                  <a:lnTo>
                    <a:pt x="77" y="92"/>
                  </a:lnTo>
                  <a:lnTo>
                    <a:pt x="69" y="73"/>
                  </a:lnTo>
                  <a:lnTo>
                    <a:pt x="61" y="58"/>
                  </a:lnTo>
                  <a:lnTo>
                    <a:pt x="51" y="43"/>
                  </a:lnTo>
                  <a:lnTo>
                    <a:pt x="43" y="30"/>
                  </a:lnTo>
                  <a:lnTo>
                    <a:pt x="35" y="19"/>
                  </a:lnTo>
                  <a:lnTo>
                    <a:pt x="25" y="12"/>
                  </a:lnTo>
                  <a:lnTo>
                    <a:pt x="17" y="6"/>
                  </a:lnTo>
                  <a:lnTo>
                    <a:pt x="9" y="3"/>
                  </a:lnTo>
                  <a:lnTo>
                    <a:pt x="0" y="0"/>
                  </a:lnTo>
                </a:path>
              </a:pathLst>
            </a:custGeom>
            <a:noFill/>
            <a:ln w="31448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AutoShape 12"/>
          <xdr:cNvSpPr>
            <a:spLocks/>
          </xdr:cNvSpPr>
        </xdr:nvSpPr>
        <xdr:spPr>
          <a:xfrm flipV="1">
            <a:off x="843" y="1932"/>
            <a:ext cx="0" cy="45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43" y="1297"/>
            <a:ext cx="1134" cy="182"/>
          </a:xfrm>
          <a:custGeom>
            <a:pathLst>
              <a:path h="182" w="1134">
                <a:moveTo>
                  <a:pt x="0" y="182"/>
                </a:moveTo>
                <a:lnTo>
                  <a:pt x="0" y="0"/>
                </a:lnTo>
                <a:lnTo>
                  <a:pt x="1134" y="0"/>
                </a:ln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 flipV="1">
            <a:off x="843" y="2840"/>
            <a:ext cx="1134" cy="182"/>
          </a:xfrm>
          <a:custGeom>
            <a:pathLst>
              <a:path h="182" w="1134">
                <a:moveTo>
                  <a:pt x="0" y="182"/>
                </a:moveTo>
                <a:lnTo>
                  <a:pt x="0" y="0"/>
                </a:lnTo>
                <a:lnTo>
                  <a:pt x="1134" y="0"/>
                </a:ln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 rot="16200000">
            <a:off x="1882" y="1752"/>
            <a:ext cx="181" cy="453"/>
          </a:xfrm>
          <a:prstGeom prst="rect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 flipV="1">
            <a:off x="657" y="1480"/>
            <a:ext cx="0" cy="45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1973" y="1298"/>
            <a:ext cx="0" cy="45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1973" y="2206"/>
            <a:ext cx="0" cy="816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 flipV="1">
            <a:off x="567" y="2387"/>
            <a:ext cx="0" cy="45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 flipV="1">
            <a:off x="2154" y="1753"/>
            <a:ext cx="0" cy="45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385" y="1207"/>
            <a:ext cx="771" cy="1906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95250</xdr:colOff>
      <xdr:row>0</xdr:row>
      <xdr:rowOff>57150</xdr:rowOff>
    </xdr:from>
    <xdr:to>
      <xdr:col>4</xdr:col>
      <xdr:colOff>142875</xdr:colOff>
      <xdr:row>0</xdr:row>
      <xdr:rowOff>209550</xdr:rowOff>
    </xdr:to>
    <xdr:pic>
      <xdr:nvPicPr>
        <xdr:cNvPr id="2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57150"/>
          <a:ext cx="1266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</xdr:row>
      <xdr:rowOff>57150</xdr:rowOff>
    </xdr:from>
    <xdr:to>
      <xdr:col>4</xdr:col>
      <xdr:colOff>142875</xdr:colOff>
      <xdr:row>4</xdr:row>
      <xdr:rowOff>209550</xdr:rowOff>
    </xdr:to>
    <xdr:pic>
      <xdr:nvPicPr>
        <xdr:cNvPr id="23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971550"/>
          <a:ext cx="1266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21</xdr:row>
      <xdr:rowOff>19050</xdr:rowOff>
    </xdr:from>
    <xdr:to>
      <xdr:col>7</xdr:col>
      <xdr:colOff>438150</xdr:colOff>
      <xdr:row>35</xdr:row>
      <xdr:rowOff>133350</xdr:rowOff>
    </xdr:to>
    <xdr:graphicFrame>
      <xdr:nvGraphicFramePr>
        <xdr:cNvPr id="24" name="Chart 27"/>
        <xdr:cNvGraphicFramePr/>
      </xdr:nvGraphicFramePr>
      <xdr:xfrm>
        <a:off x="2857500" y="3886200"/>
        <a:ext cx="298132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9</xdr:row>
      <xdr:rowOff>76200</xdr:rowOff>
    </xdr:from>
    <xdr:to>
      <xdr:col>14</xdr:col>
      <xdr:colOff>9525</xdr:colOff>
      <xdr:row>24</xdr:row>
      <xdr:rowOff>104775</xdr:rowOff>
    </xdr:to>
    <xdr:graphicFrame>
      <xdr:nvGraphicFramePr>
        <xdr:cNvPr id="25" name="Chart 28"/>
        <xdr:cNvGraphicFramePr/>
      </xdr:nvGraphicFramePr>
      <xdr:xfrm>
        <a:off x="6915150" y="1933575"/>
        <a:ext cx="299085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22</xdr:row>
      <xdr:rowOff>123825</xdr:rowOff>
    </xdr:from>
    <xdr:to>
      <xdr:col>10</xdr:col>
      <xdr:colOff>57150</xdr:colOff>
      <xdr:row>37</xdr:row>
      <xdr:rowOff>76200</xdr:rowOff>
    </xdr:to>
    <xdr:graphicFrame>
      <xdr:nvGraphicFramePr>
        <xdr:cNvPr id="1" name="Chart 7"/>
        <xdr:cNvGraphicFramePr/>
      </xdr:nvGraphicFramePr>
      <xdr:xfrm>
        <a:off x="3981450" y="3686175"/>
        <a:ext cx="29813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7</xdr:row>
      <xdr:rowOff>38100</xdr:rowOff>
    </xdr:from>
    <xdr:to>
      <xdr:col>10</xdr:col>
      <xdr:colOff>66675</xdr:colOff>
      <xdr:row>22</xdr:row>
      <xdr:rowOff>0</xdr:rowOff>
    </xdr:to>
    <xdr:graphicFrame>
      <xdr:nvGraphicFramePr>
        <xdr:cNvPr id="2" name="Chart 8"/>
        <xdr:cNvGraphicFramePr/>
      </xdr:nvGraphicFramePr>
      <xdr:xfrm>
        <a:off x="3981450" y="1171575"/>
        <a:ext cx="29908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1"/>
  <sheetViews>
    <sheetView showGridLines="0" tabSelected="1" workbookViewId="0" topLeftCell="A1">
      <selection activeCell="O28" sqref="O28:O29"/>
    </sheetView>
  </sheetViews>
  <sheetFormatPr defaultColWidth="9.140625" defaultRowHeight="12.75"/>
  <cols>
    <col min="1" max="1" width="17.57421875" style="0" customWidth="1"/>
    <col min="2" max="2" width="15.7109375" style="0" bestFit="1" customWidth="1"/>
    <col min="5" max="5" width="9.57421875" style="0" bestFit="1" customWidth="1"/>
    <col min="7" max="7" width="10.7109375" style="0" customWidth="1"/>
    <col min="8" max="8" width="10.421875" style="0" customWidth="1"/>
    <col min="9" max="9" width="11.28125" style="0" customWidth="1"/>
  </cols>
  <sheetData>
    <row r="1" spans="1:13" ht="18">
      <c r="A1" t="s">
        <v>0</v>
      </c>
      <c r="B1" s="5">
        <f>100*M1</f>
        <v>20000</v>
      </c>
      <c r="M1">
        <v>200</v>
      </c>
    </row>
    <row r="2" spans="1:2" ht="18">
      <c r="A2" t="s">
        <v>3</v>
      </c>
      <c r="B2" s="4">
        <f>+B1*Sheet2!B1</f>
        <v>2</v>
      </c>
    </row>
    <row r="3" spans="1:2" ht="18">
      <c r="A3" t="s">
        <v>4</v>
      </c>
      <c r="B3" s="6">
        <f>+B1*Sheet2!B2</f>
        <v>1000</v>
      </c>
    </row>
    <row r="4" spans="1:2" ht="18">
      <c r="A4" t="s">
        <v>5</v>
      </c>
      <c r="B4" s="6">
        <v>1000</v>
      </c>
    </row>
    <row r="5" spans="1:2" ht="18">
      <c r="A5" t="s">
        <v>8</v>
      </c>
      <c r="B5" s="7">
        <v>500</v>
      </c>
    </row>
    <row r="7" spans="5:10" ht="12.75">
      <c r="E7" s="1">
        <f>+B2-J9</f>
        <v>1</v>
      </c>
      <c r="G7" s="2">
        <f>+B3</f>
        <v>1000</v>
      </c>
      <c r="J7" s="3" t="s">
        <v>5</v>
      </c>
    </row>
    <row r="9" spans="8:10" ht="18">
      <c r="H9" s="2">
        <f>+B4</f>
        <v>1000</v>
      </c>
      <c r="J9" s="9">
        <f>+B2*B4/(B3+B4)</f>
        <v>1</v>
      </c>
    </row>
    <row r="16" ht="18">
      <c r="E16" s="10">
        <f>+B2</f>
        <v>2</v>
      </c>
    </row>
    <row r="21" ht="12.75">
      <c r="F21" s="3" t="s">
        <v>6</v>
      </c>
    </row>
  </sheetData>
  <sheetProtection select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2"/>
  <sheetViews>
    <sheetView workbookViewId="0" topLeftCell="A1">
      <selection activeCell="B3" sqref="B3"/>
    </sheetView>
  </sheetViews>
  <sheetFormatPr defaultColWidth="9.140625" defaultRowHeight="12.75"/>
  <cols>
    <col min="1" max="1" width="16.421875" style="0" customWidth="1"/>
  </cols>
  <sheetData>
    <row r="1" spans="1:2" ht="12.75">
      <c r="A1" t="s">
        <v>1</v>
      </c>
      <c r="B1">
        <v>0.0001</v>
      </c>
    </row>
    <row r="2" spans="1:2" ht="12.75">
      <c r="A2" t="s">
        <v>2</v>
      </c>
      <c r="B2">
        <v>0.05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72"/>
  <sheetViews>
    <sheetView workbookViewId="0" topLeftCell="A1">
      <selection activeCell="O14" sqref="O14"/>
    </sheetView>
  </sheetViews>
  <sheetFormatPr defaultColWidth="9.140625" defaultRowHeight="12.75"/>
  <cols>
    <col min="1" max="2" width="11.57421875" style="0" customWidth="1"/>
    <col min="3" max="3" width="12.57421875" style="0" customWidth="1"/>
    <col min="4" max="4" width="13.00390625" style="0" customWidth="1"/>
  </cols>
  <sheetData>
    <row r="1" spans="1:15" ht="12.75">
      <c r="A1" s="8">
        <v>0</v>
      </c>
      <c r="B1" s="8">
        <f>+A1*1000</f>
        <v>0</v>
      </c>
      <c r="C1">
        <f>+$O$3*SIN(2*PI()*A1*$N$2)</f>
        <v>0</v>
      </c>
      <c r="D1" s="8">
        <f>+C1*$O$4</f>
        <v>0</v>
      </c>
      <c r="N1">
        <v>0.0001</v>
      </c>
      <c r="O1" t="s">
        <v>7</v>
      </c>
    </row>
    <row r="2" spans="1:15" ht="12.75">
      <c r="A2" s="8">
        <f>+A1+$N$1</f>
        <v>0.0001</v>
      </c>
      <c r="B2" s="8">
        <f aca="true" t="shared" si="0" ref="B2:B65">+A2*1000</f>
        <v>0.1</v>
      </c>
      <c r="C2">
        <f>+$O$3*SIN(2*PI()*A2*$N$2)</f>
        <v>0.6180339887498948</v>
      </c>
      <c r="D2" s="8">
        <f>+C2*$O$4</f>
        <v>0.3090169943749474</v>
      </c>
      <c r="N2">
        <f>+Sheet1!B5</f>
        <v>500</v>
      </c>
      <c r="O2" t="s">
        <v>9</v>
      </c>
    </row>
    <row r="3" spans="1:15" ht="12.75">
      <c r="A3" s="8">
        <f aca="true" t="shared" si="1" ref="A3:A66">+A2+$N$1</f>
        <v>0.0002</v>
      </c>
      <c r="B3" s="8">
        <f t="shared" si="0"/>
        <v>0.2</v>
      </c>
      <c r="C3">
        <f aca="true" t="shared" si="2" ref="C3:C66">+$O$3*SIN(2*PI()*A3*$N$2)</f>
        <v>1.1755705045849463</v>
      </c>
      <c r="D3" s="8">
        <f aca="true" t="shared" si="3" ref="D3:D66">+C3*$O$4</f>
        <v>0.5877852522924731</v>
      </c>
      <c r="N3" t="s">
        <v>10</v>
      </c>
      <c r="O3">
        <f>Sheet2!B1*Sheet1!B1</f>
        <v>2</v>
      </c>
    </row>
    <row r="4" spans="1:15" ht="12.75">
      <c r="A4" s="8">
        <f t="shared" si="1"/>
        <v>0.00030000000000000003</v>
      </c>
      <c r="B4" s="8">
        <f t="shared" si="0"/>
        <v>0.30000000000000004</v>
      </c>
      <c r="C4">
        <f t="shared" si="2"/>
        <v>1.618033988749895</v>
      </c>
      <c r="D4" s="8">
        <f t="shared" si="3"/>
        <v>0.8090169943749475</v>
      </c>
      <c r="N4" t="s">
        <v>11</v>
      </c>
      <c r="O4">
        <f>+Sheet1!H9/(Sheet1!B3+Sheet1!B4)</f>
        <v>0.5</v>
      </c>
    </row>
    <row r="5" spans="1:4" ht="12.75">
      <c r="A5" s="8">
        <f t="shared" si="1"/>
        <v>0.0004</v>
      </c>
      <c r="B5" s="8">
        <f t="shared" si="0"/>
        <v>0.4</v>
      </c>
      <c r="C5">
        <f t="shared" si="2"/>
        <v>1.902113032590307</v>
      </c>
      <c r="D5" s="8">
        <f t="shared" si="3"/>
        <v>0.9510565162951535</v>
      </c>
    </row>
    <row r="6" spans="1:4" ht="12.75">
      <c r="A6" s="8">
        <f t="shared" si="1"/>
        <v>0.0005</v>
      </c>
      <c r="B6" s="8">
        <f t="shared" si="0"/>
        <v>0.5</v>
      </c>
      <c r="C6">
        <f t="shared" si="2"/>
        <v>2</v>
      </c>
      <c r="D6" s="8">
        <f t="shared" si="3"/>
        <v>1</v>
      </c>
    </row>
    <row r="7" spans="1:4" ht="12.75">
      <c r="A7" s="8">
        <f t="shared" si="1"/>
        <v>0.0006000000000000001</v>
      </c>
      <c r="B7" s="8">
        <f t="shared" si="0"/>
        <v>0.6000000000000001</v>
      </c>
      <c r="C7">
        <f t="shared" si="2"/>
        <v>1.902113032590307</v>
      </c>
      <c r="D7" s="8">
        <f t="shared" si="3"/>
        <v>0.9510565162951535</v>
      </c>
    </row>
    <row r="8" spans="1:4" ht="12.75">
      <c r="A8" s="8">
        <f t="shared" si="1"/>
        <v>0.0007000000000000001</v>
      </c>
      <c r="B8" s="8">
        <f t="shared" si="0"/>
        <v>0.7000000000000001</v>
      </c>
      <c r="C8">
        <f t="shared" si="2"/>
        <v>1.6180339887498945</v>
      </c>
      <c r="D8" s="8">
        <f t="shared" si="3"/>
        <v>0.8090169943749472</v>
      </c>
    </row>
    <row r="9" spans="1:4" ht="12.75">
      <c r="A9" s="8">
        <f t="shared" si="1"/>
        <v>0.0008000000000000001</v>
      </c>
      <c r="B9" s="8">
        <f t="shared" si="0"/>
        <v>0.8000000000000002</v>
      </c>
      <c r="C9">
        <f t="shared" si="2"/>
        <v>1.1755705045849456</v>
      </c>
      <c r="D9" s="8">
        <f t="shared" si="3"/>
        <v>0.5877852522924728</v>
      </c>
    </row>
    <row r="10" spans="1:4" ht="12.75">
      <c r="A10" s="8">
        <f t="shared" si="1"/>
        <v>0.0009000000000000002</v>
      </c>
      <c r="B10" s="8">
        <f t="shared" si="0"/>
        <v>0.9000000000000002</v>
      </c>
      <c r="C10">
        <f t="shared" si="2"/>
        <v>0.6180339887498933</v>
      </c>
      <c r="D10" s="8">
        <f t="shared" si="3"/>
        <v>0.3090169943749467</v>
      </c>
    </row>
    <row r="11" spans="1:4" ht="12.75">
      <c r="A11" s="8">
        <f t="shared" si="1"/>
        <v>0.0010000000000000002</v>
      </c>
      <c r="B11" s="8">
        <f t="shared" si="0"/>
        <v>1.0000000000000002</v>
      </c>
      <c r="C11">
        <f t="shared" si="2"/>
        <v>-6.431487287184012E-16</v>
      </c>
      <c r="D11" s="8">
        <f t="shared" si="3"/>
        <v>-3.215743643592006E-16</v>
      </c>
    </row>
    <row r="12" spans="1:4" ht="12.75">
      <c r="A12" s="8">
        <f t="shared" si="1"/>
        <v>0.0011000000000000003</v>
      </c>
      <c r="B12" s="8">
        <f t="shared" si="0"/>
        <v>1.1000000000000003</v>
      </c>
      <c r="C12">
        <f t="shared" si="2"/>
        <v>-0.6180339887498962</v>
      </c>
      <c r="D12" s="8">
        <f t="shared" si="3"/>
        <v>-0.3090169943749481</v>
      </c>
    </row>
    <row r="13" spans="1:4" ht="12.75">
      <c r="A13" s="8">
        <f t="shared" si="1"/>
        <v>0.0012000000000000003</v>
      </c>
      <c r="B13" s="8">
        <f t="shared" si="0"/>
        <v>1.2000000000000004</v>
      </c>
      <c r="C13">
        <f t="shared" si="2"/>
        <v>-1.1755705045849474</v>
      </c>
      <c r="D13" s="8">
        <f t="shared" si="3"/>
        <v>-0.5877852522924737</v>
      </c>
    </row>
    <row r="14" spans="1:4" ht="12.75">
      <c r="A14" s="8">
        <f t="shared" si="1"/>
        <v>0.0013000000000000004</v>
      </c>
      <c r="B14" s="8">
        <f t="shared" si="0"/>
        <v>1.3000000000000003</v>
      </c>
      <c r="C14">
        <f t="shared" si="2"/>
        <v>-1.6180339887498958</v>
      </c>
      <c r="D14" s="8">
        <f t="shared" si="3"/>
        <v>-0.8090169943749479</v>
      </c>
    </row>
    <row r="15" spans="1:4" ht="12.75">
      <c r="A15" s="8">
        <f t="shared" si="1"/>
        <v>0.0014000000000000004</v>
      </c>
      <c r="B15" s="8">
        <f t="shared" si="0"/>
        <v>1.4000000000000004</v>
      </c>
      <c r="C15">
        <f t="shared" si="2"/>
        <v>-1.9021130325903075</v>
      </c>
      <c r="D15" s="8">
        <f t="shared" si="3"/>
        <v>-0.9510565162951538</v>
      </c>
    </row>
    <row r="16" spans="1:4" ht="12.75">
      <c r="A16" s="8">
        <f t="shared" si="1"/>
        <v>0.0015000000000000005</v>
      </c>
      <c r="B16" s="8">
        <f t="shared" si="0"/>
        <v>1.5000000000000004</v>
      </c>
      <c r="C16">
        <f t="shared" si="2"/>
        <v>-2</v>
      </c>
      <c r="D16" s="8">
        <f t="shared" si="3"/>
        <v>-1</v>
      </c>
    </row>
    <row r="17" spans="1:4" ht="12.75">
      <c r="A17" s="8">
        <f t="shared" si="1"/>
        <v>0.0016000000000000005</v>
      </c>
      <c r="B17" s="8">
        <f t="shared" si="0"/>
        <v>1.6000000000000005</v>
      </c>
      <c r="C17">
        <f t="shared" si="2"/>
        <v>-1.9021130325903062</v>
      </c>
      <c r="D17" s="8">
        <f t="shared" si="3"/>
        <v>-0.9510565162951531</v>
      </c>
    </row>
    <row r="18" spans="1:4" ht="12.75">
      <c r="A18" s="8">
        <f t="shared" si="1"/>
        <v>0.0017000000000000006</v>
      </c>
      <c r="B18" s="8">
        <f t="shared" si="0"/>
        <v>1.7000000000000006</v>
      </c>
      <c r="C18">
        <f t="shared" si="2"/>
        <v>-1.618033988749893</v>
      </c>
      <c r="D18" s="8">
        <f t="shared" si="3"/>
        <v>-0.8090169943749465</v>
      </c>
    </row>
    <row r="19" spans="1:4" ht="12.75">
      <c r="A19" s="8">
        <f t="shared" si="1"/>
        <v>0.0018000000000000006</v>
      </c>
      <c r="B19" s="8">
        <f t="shared" si="0"/>
        <v>1.8000000000000007</v>
      </c>
      <c r="C19">
        <f t="shared" si="2"/>
        <v>-1.1755705045849438</v>
      </c>
      <c r="D19" s="8">
        <f t="shared" si="3"/>
        <v>-0.5877852522924719</v>
      </c>
    </row>
    <row r="20" spans="1:4" ht="12.75">
      <c r="A20" s="8">
        <f t="shared" si="1"/>
        <v>0.0019000000000000006</v>
      </c>
      <c r="B20" s="8">
        <f t="shared" si="0"/>
        <v>1.9000000000000006</v>
      </c>
      <c r="C20">
        <f t="shared" si="2"/>
        <v>-0.6180339887498902</v>
      </c>
      <c r="D20" s="8">
        <f t="shared" si="3"/>
        <v>-0.3090169943749451</v>
      </c>
    </row>
    <row r="21" spans="1:4" ht="12.75">
      <c r="A21" s="8">
        <f t="shared" si="1"/>
        <v>0.0020000000000000005</v>
      </c>
      <c r="B21" s="8">
        <f t="shared" si="0"/>
        <v>2.0000000000000004</v>
      </c>
      <c r="C21">
        <f t="shared" si="2"/>
        <v>1.2862974574368025E-15</v>
      </c>
      <c r="D21" s="8">
        <f t="shared" si="3"/>
        <v>6.431487287184012E-16</v>
      </c>
    </row>
    <row r="22" spans="1:4" ht="12.75">
      <c r="A22" s="8">
        <f t="shared" si="1"/>
        <v>0.0021000000000000003</v>
      </c>
      <c r="B22" s="8">
        <f t="shared" si="0"/>
        <v>2.1</v>
      </c>
      <c r="C22">
        <f t="shared" si="2"/>
        <v>0.618033988749896</v>
      </c>
      <c r="D22" s="8">
        <f t="shared" si="3"/>
        <v>0.309016994374948</v>
      </c>
    </row>
    <row r="23" spans="1:4" ht="12.75">
      <c r="A23" s="8">
        <f t="shared" si="1"/>
        <v>0.0022</v>
      </c>
      <c r="B23" s="8">
        <f t="shared" si="0"/>
        <v>2.2</v>
      </c>
      <c r="C23">
        <f t="shared" si="2"/>
        <v>1.1755705045849458</v>
      </c>
      <c r="D23" s="8">
        <f t="shared" si="3"/>
        <v>0.5877852522924729</v>
      </c>
    </row>
    <row r="24" spans="1:4" ht="12.75">
      <c r="A24" s="8">
        <f t="shared" si="1"/>
        <v>0.0023</v>
      </c>
      <c r="B24" s="8">
        <f t="shared" si="0"/>
        <v>2.3</v>
      </c>
      <c r="C24">
        <f t="shared" si="2"/>
        <v>1.6180339887498945</v>
      </c>
      <c r="D24" s="8">
        <f t="shared" si="3"/>
        <v>0.8090169943749472</v>
      </c>
    </row>
    <row r="25" spans="1:4" ht="12.75">
      <c r="A25" s="8">
        <f t="shared" si="1"/>
        <v>0.0024</v>
      </c>
      <c r="B25" s="8">
        <f t="shared" si="0"/>
        <v>2.4</v>
      </c>
      <c r="C25">
        <f t="shared" si="2"/>
        <v>1.9021130325903064</v>
      </c>
      <c r="D25" s="8">
        <f t="shared" si="3"/>
        <v>0.9510565162951532</v>
      </c>
    </row>
    <row r="26" spans="1:4" ht="12.75">
      <c r="A26" s="8">
        <f t="shared" si="1"/>
        <v>0.0024999999999999996</v>
      </c>
      <c r="B26" s="8">
        <f t="shared" si="0"/>
        <v>2.4999999999999996</v>
      </c>
      <c r="C26">
        <f t="shared" si="2"/>
        <v>2</v>
      </c>
      <c r="D26" s="8">
        <f t="shared" si="3"/>
        <v>1</v>
      </c>
    </row>
    <row r="27" spans="1:4" ht="12.75">
      <c r="A27" s="8">
        <f t="shared" si="1"/>
        <v>0.0025999999999999994</v>
      </c>
      <c r="B27" s="8">
        <f t="shared" si="0"/>
        <v>2.5999999999999996</v>
      </c>
      <c r="C27">
        <f t="shared" si="2"/>
        <v>1.9021130325903084</v>
      </c>
      <c r="D27" s="8">
        <f t="shared" si="3"/>
        <v>0.9510565162951542</v>
      </c>
    </row>
    <row r="28" spans="1:4" ht="12.75">
      <c r="A28" s="8">
        <f t="shared" si="1"/>
        <v>0.0026999999999999993</v>
      </c>
      <c r="B28" s="8">
        <f t="shared" si="0"/>
        <v>2.6999999999999993</v>
      </c>
      <c r="C28">
        <f t="shared" si="2"/>
        <v>1.6180339887498993</v>
      </c>
      <c r="D28" s="8">
        <f t="shared" si="3"/>
        <v>0.8090169943749497</v>
      </c>
    </row>
    <row r="29" spans="1:4" ht="12.75">
      <c r="A29" s="8">
        <f t="shared" si="1"/>
        <v>0.002799999999999999</v>
      </c>
      <c r="B29" s="8">
        <f t="shared" si="0"/>
        <v>2.799999999999999</v>
      </c>
      <c r="C29">
        <f t="shared" si="2"/>
        <v>1.1755705045849525</v>
      </c>
      <c r="D29" s="8">
        <f t="shared" si="3"/>
        <v>0.5877852522924762</v>
      </c>
    </row>
    <row r="30" spans="1:4" ht="12.75">
      <c r="A30" s="8">
        <f t="shared" si="1"/>
        <v>0.002899999999999999</v>
      </c>
      <c r="B30" s="8">
        <f t="shared" si="0"/>
        <v>2.899999999999999</v>
      </c>
      <c r="C30">
        <f t="shared" si="2"/>
        <v>0.6180339887499022</v>
      </c>
      <c r="D30" s="8">
        <f t="shared" si="3"/>
        <v>0.3090169943749511</v>
      </c>
    </row>
    <row r="31" spans="1:4" ht="12.75">
      <c r="A31" s="8">
        <f t="shared" si="1"/>
        <v>0.0029999999999999988</v>
      </c>
      <c r="B31" s="8">
        <f t="shared" si="0"/>
        <v>2.9999999999999987</v>
      </c>
      <c r="C31">
        <f t="shared" si="2"/>
        <v>7.840516430546174E-15</v>
      </c>
      <c r="D31" s="8">
        <f t="shared" si="3"/>
        <v>3.920258215273087E-15</v>
      </c>
    </row>
    <row r="32" spans="1:4" ht="12.75">
      <c r="A32" s="8">
        <f t="shared" si="1"/>
        <v>0.0030999999999999986</v>
      </c>
      <c r="B32" s="8">
        <f t="shared" si="0"/>
        <v>3.0999999999999988</v>
      </c>
      <c r="C32">
        <f t="shared" si="2"/>
        <v>-0.618033988749884</v>
      </c>
      <c r="D32" s="8">
        <f t="shared" si="3"/>
        <v>-0.309016994374942</v>
      </c>
    </row>
    <row r="33" spans="1:4" ht="12.75">
      <c r="A33" s="8">
        <f t="shared" si="1"/>
        <v>0.0031999999999999984</v>
      </c>
      <c r="B33" s="8">
        <f t="shared" si="0"/>
        <v>3.1999999999999984</v>
      </c>
      <c r="C33">
        <f t="shared" si="2"/>
        <v>-1.175570504584937</v>
      </c>
      <c r="D33" s="8">
        <f t="shared" si="3"/>
        <v>-0.5877852522924685</v>
      </c>
    </row>
    <row r="34" spans="1:4" ht="12.75">
      <c r="A34" s="8">
        <f t="shared" si="1"/>
        <v>0.0032999999999999982</v>
      </c>
      <c r="B34" s="8">
        <f t="shared" si="0"/>
        <v>3.299999999999998</v>
      </c>
      <c r="C34">
        <f t="shared" si="2"/>
        <v>-1.618033988749888</v>
      </c>
      <c r="D34" s="8">
        <f t="shared" si="3"/>
        <v>-0.809016994374944</v>
      </c>
    </row>
    <row r="35" spans="1:4" ht="12.75">
      <c r="A35" s="8">
        <f t="shared" si="1"/>
        <v>0.003399999999999998</v>
      </c>
      <c r="B35" s="8">
        <f t="shared" si="0"/>
        <v>3.399999999999998</v>
      </c>
      <c r="C35">
        <f t="shared" si="2"/>
        <v>-1.9021130325903035</v>
      </c>
      <c r="D35" s="8">
        <f t="shared" si="3"/>
        <v>-0.9510565162951518</v>
      </c>
    </row>
    <row r="36" spans="1:4" ht="12.75">
      <c r="A36" s="8">
        <f t="shared" si="1"/>
        <v>0.003499999999999998</v>
      </c>
      <c r="B36" s="8">
        <f t="shared" si="0"/>
        <v>3.499999999999998</v>
      </c>
      <c r="C36">
        <f t="shared" si="2"/>
        <v>-2</v>
      </c>
      <c r="D36" s="8">
        <f t="shared" si="3"/>
        <v>-1</v>
      </c>
    </row>
    <row r="37" spans="1:4" ht="12.75">
      <c r="A37" s="8">
        <f t="shared" si="1"/>
        <v>0.0035999999999999977</v>
      </c>
      <c r="B37" s="8">
        <f t="shared" si="0"/>
        <v>3.599999999999998</v>
      </c>
      <c r="C37">
        <f t="shared" si="2"/>
        <v>-1.9021130325903117</v>
      </c>
      <c r="D37" s="8">
        <f t="shared" si="3"/>
        <v>-0.9510565162951559</v>
      </c>
    </row>
    <row r="38" spans="1:4" ht="12.75">
      <c r="A38" s="8">
        <f t="shared" si="1"/>
        <v>0.0036999999999999976</v>
      </c>
      <c r="B38" s="8">
        <f t="shared" si="0"/>
        <v>3.6999999999999975</v>
      </c>
      <c r="C38">
        <f t="shared" si="2"/>
        <v>-1.6180339887499038</v>
      </c>
      <c r="D38" s="8">
        <f t="shared" si="3"/>
        <v>-0.8090169943749519</v>
      </c>
    </row>
    <row r="39" spans="1:4" ht="12.75">
      <c r="A39" s="8">
        <f t="shared" si="1"/>
        <v>0.0037999999999999974</v>
      </c>
      <c r="B39" s="8">
        <f t="shared" si="0"/>
        <v>3.7999999999999976</v>
      </c>
      <c r="C39">
        <f t="shared" si="2"/>
        <v>-1.1755705045849585</v>
      </c>
      <c r="D39" s="8">
        <f t="shared" si="3"/>
        <v>-0.5877852522924792</v>
      </c>
    </row>
    <row r="40" spans="1:4" ht="12.75">
      <c r="A40" s="8">
        <f t="shared" si="1"/>
        <v>0.0038999999999999972</v>
      </c>
      <c r="B40" s="8">
        <f t="shared" si="0"/>
        <v>3.8999999999999972</v>
      </c>
      <c r="C40">
        <f t="shared" si="2"/>
        <v>-0.6180339887499127</v>
      </c>
      <c r="D40" s="8">
        <f t="shared" si="3"/>
        <v>-0.30901699437495633</v>
      </c>
    </row>
    <row r="41" spans="1:4" ht="12.75">
      <c r="A41" s="8">
        <f t="shared" si="1"/>
        <v>0.0039999999999999975</v>
      </c>
      <c r="B41" s="8">
        <f t="shared" si="0"/>
        <v>3.9999999999999973</v>
      </c>
      <c r="C41">
        <f t="shared" si="2"/>
        <v>-1.51909734791289E-14</v>
      </c>
      <c r="D41" s="8">
        <f t="shared" si="3"/>
        <v>-7.59548673956445E-15</v>
      </c>
    </row>
    <row r="42" spans="1:4" ht="12.75">
      <c r="A42" s="8">
        <f t="shared" si="1"/>
        <v>0.004099999999999998</v>
      </c>
      <c r="B42" s="8">
        <f t="shared" si="0"/>
        <v>4.099999999999998</v>
      </c>
      <c r="C42">
        <f t="shared" si="2"/>
        <v>0.6180339887498804</v>
      </c>
      <c r="D42" s="8">
        <f t="shared" si="3"/>
        <v>0.3090169943749402</v>
      </c>
    </row>
    <row r="43" spans="1:4" ht="12.75">
      <c r="A43" s="8">
        <f t="shared" si="1"/>
        <v>0.004199999999999998</v>
      </c>
      <c r="B43" s="8">
        <f t="shared" si="0"/>
        <v>4.199999999999998</v>
      </c>
      <c r="C43">
        <f t="shared" si="2"/>
        <v>1.1755705045849338</v>
      </c>
      <c r="D43" s="8">
        <f t="shared" si="3"/>
        <v>0.5877852522924669</v>
      </c>
    </row>
    <row r="44" spans="1:4" ht="12.75">
      <c r="A44" s="8">
        <f t="shared" si="1"/>
        <v>0.004299999999999998</v>
      </c>
      <c r="B44" s="8">
        <f t="shared" si="0"/>
        <v>4.299999999999998</v>
      </c>
      <c r="C44">
        <f t="shared" si="2"/>
        <v>1.618033988749888</v>
      </c>
      <c r="D44" s="8">
        <f t="shared" si="3"/>
        <v>0.809016994374944</v>
      </c>
    </row>
    <row r="45" spans="1:4" ht="12.75">
      <c r="A45" s="8">
        <f t="shared" si="1"/>
        <v>0.0043999999999999985</v>
      </c>
      <c r="B45" s="8">
        <f t="shared" si="0"/>
        <v>4.399999999999999</v>
      </c>
      <c r="C45">
        <f t="shared" si="2"/>
        <v>1.9021130325903035</v>
      </c>
      <c r="D45" s="8">
        <f t="shared" si="3"/>
        <v>0.9510565162951518</v>
      </c>
    </row>
    <row r="46" spans="1:4" ht="12.75">
      <c r="A46" s="8">
        <f t="shared" si="1"/>
        <v>0.004499999999999999</v>
      </c>
      <c r="B46" s="8">
        <f t="shared" si="0"/>
        <v>4.499999999999999</v>
      </c>
      <c r="C46">
        <f t="shared" si="2"/>
        <v>2</v>
      </c>
      <c r="D46" s="8">
        <f t="shared" si="3"/>
        <v>1</v>
      </c>
    </row>
    <row r="47" spans="1:4" ht="12.75">
      <c r="A47" s="8">
        <f t="shared" si="1"/>
        <v>0.004599999999999999</v>
      </c>
      <c r="B47" s="8">
        <f t="shared" si="0"/>
        <v>4.599999999999999</v>
      </c>
      <c r="C47">
        <f t="shared" si="2"/>
        <v>1.9021130325903097</v>
      </c>
      <c r="D47" s="8">
        <f t="shared" si="3"/>
        <v>0.9510565162951549</v>
      </c>
    </row>
    <row r="48" spans="1:4" ht="12.75">
      <c r="A48" s="8">
        <f t="shared" si="1"/>
        <v>0.004699999999999999</v>
      </c>
      <c r="B48" s="8">
        <f t="shared" si="0"/>
        <v>4.699999999999999</v>
      </c>
      <c r="C48">
        <f t="shared" si="2"/>
        <v>1.6180339887498976</v>
      </c>
      <c r="D48" s="8">
        <f t="shared" si="3"/>
        <v>0.8090169943749488</v>
      </c>
    </row>
    <row r="49" spans="1:4" ht="12.75">
      <c r="A49" s="8">
        <f t="shared" si="1"/>
        <v>0.0048</v>
      </c>
      <c r="B49" s="8">
        <f t="shared" si="0"/>
        <v>4.8</v>
      </c>
      <c r="C49">
        <f t="shared" si="2"/>
        <v>1.17557050458495</v>
      </c>
      <c r="D49" s="8">
        <f t="shared" si="3"/>
        <v>0.587785252292475</v>
      </c>
    </row>
    <row r="50" spans="1:4" ht="12.75">
      <c r="A50" s="8">
        <f t="shared" si="1"/>
        <v>0.0049</v>
      </c>
      <c r="B50" s="8">
        <f t="shared" si="0"/>
        <v>4.8999999999999995</v>
      </c>
      <c r="C50">
        <f t="shared" si="2"/>
        <v>0.618033988749896</v>
      </c>
      <c r="D50" s="8">
        <f t="shared" si="3"/>
        <v>0.309016994374948</v>
      </c>
    </row>
    <row r="51" spans="1:4" ht="12.75">
      <c r="A51" s="8">
        <f t="shared" si="1"/>
        <v>0.005</v>
      </c>
      <c r="B51" s="8">
        <f t="shared" si="0"/>
        <v>5</v>
      </c>
      <c r="C51">
        <f t="shared" si="2"/>
        <v>-2.327565223891881E-15</v>
      </c>
      <c r="D51" s="8">
        <f t="shared" si="3"/>
        <v>-1.1637826119459405E-15</v>
      </c>
    </row>
    <row r="52" spans="1:4" ht="12.75">
      <c r="A52" s="8">
        <f t="shared" si="1"/>
        <v>0.0051</v>
      </c>
      <c r="B52" s="8">
        <f t="shared" si="0"/>
        <v>5.1000000000000005</v>
      </c>
      <c r="C52">
        <f t="shared" si="2"/>
        <v>-0.618033988749897</v>
      </c>
      <c r="D52" s="8">
        <f t="shared" si="3"/>
        <v>-0.3090169943749485</v>
      </c>
    </row>
    <row r="53" spans="1:4" ht="12.75">
      <c r="A53" s="8">
        <f t="shared" si="1"/>
        <v>0.005200000000000001</v>
      </c>
      <c r="B53" s="8">
        <f t="shared" si="0"/>
        <v>5.200000000000001</v>
      </c>
      <c r="C53">
        <f t="shared" si="2"/>
        <v>-1.1755705045849452</v>
      </c>
      <c r="D53" s="8">
        <f t="shared" si="3"/>
        <v>-0.5877852522924726</v>
      </c>
    </row>
    <row r="54" spans="1:4" ht="12.75">
      <c r="A54" s="8">
        <f t="shared" si="1"/>
        <v>0.005300000000000001</v>
      </c>
      <c r="B54" s="8">
        <f t="shared" si="0"/>
        <v>5.300000000000001</v>
      </c>
      <c r="C54">
        <f t="shared" si="2"/>
        <v>-1.6180339887499005</v>
      </c>
      <c r="D54" s="8">
        <f t="shared" si="3"/>
        <v>-0.8090169943749502</v>
      </c>
    </row>
    <row r="55" spans="1:4" ht="12.75">
      <c r="A55" s="8">
        <f t="shared" si="1"/>
        <v>0.005400000000000001</v>
      </c>
      <c r="B55" s="8">
        <f t="shared" si="0"/>
        <v>5.400000000000001</v>
      </c>
      <c r="C55">
        <f t="shared" si="2"/>
        <v>-1.9021130325903088</v>
      </c>
      <c r="D55" s="8">
        <f t="shared" si="3"/>
        <v>-0.9510565162951544</v>
      </c>
    </row>
    <row r="56" spans="1:4" ht="12.75">
      <c r="A56" s="8">
        <f t="shared" si="1"/>
        <v>0.005500000000000001</v>
      </c>
      <c r="B56" s="8">
        <f t="shared" si="0"/>
        <v>5.500000000000002</v>
      </c>
      <c r="C56">
        <f t="shared" si="2"/>
        <v>-2</v>
      </c>
      <c r="D56" s="8">
        <f t="shared" si="3"/>
        <v>-1</v>
      </c>
    </row>
    <row r="57" spans="1:4" ht="12.75">
      <c r="A57" s="8">
        <f t="shared" si="1"/>
        <v>0.005600000000000002</v>
      </c>
      <c r="B57" s="8">
        <f t="shared" si="0"/>
        <v>5.600000000000001</v>
      </c>
      <c r="C57">
        <f t="shared" si="2"/>
        <v>-1.9021130325903053</v>
      </c>
      <c r="D57" s="8">
        <f t="shared" si="3"/>
        <v>-0.9510565162951526</v>
      </c>
    </row>
    <row r="58" spans="1:4" ht="12.75">
      <c r="A58" s="8">
        <f t="shared" si="1"/>
        <v>0.005700000000000002</v>
      </c>
      <c r="B58" s="8">
        <f t="shared" si="0"/>
        <v>5.700000000000002</v>
      </c>
      <c r="C58">
        <f t="shared" si="2"/>
        <v>-1.6180339887498851</v>
      </c>
      <c r="D58" s="8">
        <f t="shared" si="3"/>
        <v>-0.8090169943749426</v>
      </c>
    </row>
    <row r="59" spans="1:4" ht="12.75">
      <c r="A59" s="8">
        <f t="shared" si="1"/>
        <v>0.005800000000000002</v>
      </c>
      <c r="B59" s="8">
        <f t="shared" si="0"/>
        <v>5.8000000000000025</v>
      </c>
      <c r="C59">
        <f t="shared" si="2"/>
        <v>-1.1755705045849358</v>
      </c>
      <c r="D59" s="8">
        <f t="shared" si="3"/>
        <v>-0.5877852522924679</v>
      </c>
    </row>
    <row r="60" spans="1:4" ht="12.75">
      <c r="A60" s="8">
        <f t="shared" si="1"/>
        <v>0.0059000000000000025</v>
      </c>
      <c r="B60" s="8">
        <f t="shared" si="0"/>
        <v>5.900000000000002</v>
      </c>
      <c r="C60">
        <f t="shared" si="2"/>
        <v>-0.6180339887498794</v>
      </c>
      <c r="D60" s="8">
        <f t="shared" si="3"/>
        <v>-0.3090169943749397</v>
      </c>
    </row>
    <row r="61" spans="1:4" ht="12.75">
      <c r="A61" s="8">
        <f t="shared" si="1"/>
        <v>0.006000000000000003</v>
      </c>
      <c r="B61" s="8">
        <f t="shared" si="0"/>
        <v>6.000000000000003</v>
      </c>
      <c r="C61">
        <f t="shared" si="2"/>
        <v>1.274067656931166E-14</v>
      </c>
      <c r="D61" s="8">
        <f t="shared" si="3"/>
        <v>6.37033828465583E-15</v>
      </c>
    </row>
    <row r="62" spans="1:4" ht="12.75">
      <c r="A62" s="8">
        <f t="shared" si="1"/>
        <v>0.006100000000000003</v>
      </c>
      <c r="B62" s="8">
        <f t="shared" si="0"/>
        <v>6.100000000000003</v>
      </c>
      <c r="C62">
        <f t="shared" si="2"/>
        <v>0.6180339887499103</v>
      </c>
      <c r="D62" s="8">
        <f t="shared" si="3"/>
        <v>0.30901699437495517</v>
      </c>
    </row>
    <row r="63" spans="1:4" ht="12.75">
      <c r="A63" s="8">
        <f t="shared" si="1"/>
        <v>0.006200000000000003</v>
      </c>
      <c r="B63" s="8">
        <f t="shared" si="0"/>
        <v>6.200000000000003</v>
      </c>
      <c r="C63">
        <f t="shared" si="2"/>
        <v>1.1755705045849623</v>
      </c>
      <c r="D63" s="8">
        <f t="shared" si="3"/>
        <v>0.5877852522924811</v>
      </c>
    </row>
    <row r="64" spans="1:4" ht="12.75">
      <c r="A64" s="8">
        <f t="shared" si="1"/>
        <v>0.0063000000000000035</v>
      </c>
      <c r="B64" s="8">
        <f t="shared" si="0"/>
        <v>6.300000000000003</v>
      </c>
      <c r="C64">
        <f t="shared" si="2"/>
        <v>1.6180339887499045</v>
      </c>
      <c r="D64" s="8">
        <f t="shared" si="3"/>
        <v>0.8090169943749522</v>
      </c>
    </row>
    <row r="65" spans="1:4" ht="12.75">
      <c r="A65" s="8">
        <f t="shared" si="1"/>
        <v>0.006400000000000004</v>
      </c>
      <c r="B65" s="8">
        <f t="shared" si="0"/>
        <v>6.400000000000004</v>
      </c>
      <c r="C65">
        <f t="shared" si="2"/>
        <v>1.9021130325903133</v>
      </c>
      <c r="D65" s="8">
        <f t="shared" si="3"/>
        <v>0.9510565162951566</v>
      </c>
    </row>
    <row r="66" spans="1:4" ht="12.75">
      <c r="A66" s="8">
        <f t="shared" si="1"/>
        <v>0.006500000000000004</v>
      </c>
      <c r="B66" s="8">
        <f aca="true" t="shared" si="4" ref="B66:B72">+A66*1000</f>
        <v>6.500000000000004</v>
      </c>
      <c r="C66">
        <f t="shared" si="2"/>
        <v>2</v>
      </c>
      <c r="D66" s="8">
        <f t="shared" si="3"/>
        <v>1</v>
      </c>
    </row>
    <row r="67" spans="1:4" ht="12.75">
      <c r="A67" s="8">
        <f aca="true" t="shared" si="5" ref="A67:A72">+A66+$N$1</f>
        <v>0.006600000000000004</v>
      </c>
      <c r="B67" s="8">
        <f t="shared" si="4"/>
        <v>6.600000000000004</v>
      </c>
      <c r="C67">
        <f aca="true" t="shared" si="6" ref="C67:C72">+$O$3*SIN(2*PI()*A67*$N$2)</f>
        <v>1.9021130325902988</v>
      </c>
      <c r="D67" s="8">
        <f aca="true" t="shared" si="7" ref="D67:D72">+C67*$O$4</f>
        <v>0.9510565162951494</v>
      </c>
    </row>
    <row r="68" spans="1:4" ht="12.75">
      <c r="A68" s="8">
        <f t="shared" si="5"/>
        <v>0.0067000000000000046</v>
      </c>
      <c r="B68" s="8">
        <f t="shared" si="4"/>
        <v>6.700000000000005</v>
      </c>
      <c r="C68">
        <f t="shared" si="6"/>
        <v>1.6180339887498811</v>
      </c>
      <c r="D68" s="8">
        <f t="shared" si="7"/>
        <v>0.8090169943749406</v>
      </c>
    </row>
    <row r="69" spans="1:4" ht="12.75">
      <c r="A69" s="8">
        <f t="shared" si="5"/>
        <v>0.006800000000000005</v>
      </c>
      <c r="B69" s="8">
        <f t="shared" si="4"/>
        <v>6.800000000000005</v>
      </c>
      <c r="C69">
        <f t="shared" si="6"/>
        <v>1.175570504584919</v>
      </c>
      <c r="D69" s="8">
        <f t="shared" si="7"/>
        <v>0.5877852522924595</v>
      </c>
    </row>
    <row r="70" spans="1:4" ht="12.75">
      <c r="A70" s="8">
        <f t="shared" si="5"/>
        <v>0.006900000000000005</v>
      </c>
      <c r="B70" s="8">
        <f t="shared" si="4"/>
        <v>6.900000000000005</v>
      </c>
      <c r="C70">
        <f t="shared" si="6"/>
        <v>0.618033988749866</v>
      </c>
      <c r="D70" s="8">
        <f t="shared" si="7"/>
        <v>0.309016994374933</v>
      </c>
    </row>
    <row r="71" spans="1:4" ht="12.75">
      <c r="A71" s="8">
        <f t="shared" si="5"/>
        <v>0.007000000000000005</v>
      </c>
      <c r="B71" s="8">
        <f t="shared" si="4"/>
        <v>7.000000000000005</v>
      </c>
      <c r="C71">
        <f t="shared" si="6"/>
        <v>-3.381192895113294E-14</v>
      </c>
      <c r="D71" s="8">
        <f t="shared" si="7"/>
        <v>-1.690596447556647E-14</v>
      </c>
    </row>
    <row r="72" spans="1:4" ht="12.75">
      <c r="A72" s="8">
        <f t="shared" si="5"/>
        <v>0.007100000000000006</v>
      </c>
      <c r="B72" s="8">
        <f t="shared" si="4"/>
        <v>7.100000000000006</v>
      </c>
      <c r="C72">
        <f t="shared" si="6"/>
        <v>-0.6180339887499237</v>
      </c>
      <c r="D72" s="8">
        <f t="shared" si="7"/>
        <v>-0.30901699437496183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Desktop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Murray</dc:creator>
  <cp:keywords/>
  <dc:description/>
  <cp:lastModifiedBy>Alan Murray</cp:lastModifiedBy>
  <dcterms:created xsi:type="dcterms:W3CDTF">2009-09-09T11:17:40Z</dcterms:created>
  <dcterms:modified xsi:type="dcterms:W3CDTF">2012-09-12T13:25:03Z</dcterms:modified>
  <cp:category/>
  <cp:version/>
  <cp:contentType/>
  <cp:contentStatus/>
</cp:coreProperties>
</file>